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2120" windowHeight="8835" tabRatio="598"/>
  </bookViews>
  <sheets>
    <sheet name="тариф список" sheetId="33" r:id="rId1"/>
    <sheet name="Лист2" sheetId="50" r:id="rId2"/>
    <sheet name="Лист3" sheetId="51" r:id="rId3"/>
    <sheet name="Лист4" sheetId="52" r:id="rId4"/>
  </sheets>
  <externalReferences>
    <externalReference r:id="rId5"/>
  </externalReferences>
  <definedNames>
    <definedName name="_xlnm._FilterDatabase" localSheetId="0" hidden="1">'тариф список'!$A$1:$W$463</definedName>
    <definedName name="_xlnm.Print_Area" localSheetId="0">'тариф список'!$A$1:$W$475</definedName>
  </definedNames>
  <calcPr calcId="125725"/>
</workbook>
</file>

<file path=xl/calcChain.xml><?xml version="1.0" encoding="utf-8"?>
<calcChain xmlns="http://schemas.openxmlformats.org/spreadsheetml/2006/main">
  <c r="H432" i="33"/>
  <c r="I432" s="1"/>
  <c r="H464" l="1"/>
  <c r="I464" s="1"/>
  <c r="H368"/>
  <c r="H369"/>
  <c r="I369" s="1"/>
  <c r="I368"/>
  <c r="H320"/>
  <c r="I320" s="1"/>
  <c r="H321"/>
  <c r="H322"/>
  <c r="I322" s="1"/>
  <c r="H323"/>
  <c r="I323" s="1"/>
  <c r="H324"/>
  <c r="H325"/>
  <c r="I325" s="1"/>
  <c r="H326"/>
  <c r="I326" s="1"/>
  <c r="I324"/>
  <c r="I321"/>
  <c r="H143"/>
  <c r="I143" s="1"/>
  <c r="O132"/>
  <c r="O133"/>
  <c r="O134"/>
  <c r="H132"/>
  <c r="H133"/>
  <c r="I133" s="1"/>
  <c r="H134"/>
  <c r="I134" s="1"/>
  <c r="W132"/>
  <c r="U132"/>
  <c r="S132"/>
  <c r="Q132"/>
  <c r="I132"/>
  <c r="O20"/>
  <c r="H20"/>
  <c r="I20" s="1"/>
  <c r="H450"/>
  <c r="I450" s="1"/>
  <c r="H451"/>
  <c r="I451" s="1"/>
  <c r="H452"/>
  <c r="I452" s="1"/>
  <c r="H453"/>
  <c r="I453" s="1"/>
  <c r="H454"/>
  <c r="I454" s="1"/>
  <c r="H455"/>
  <c r="I455" s="1"/>
  <c r="H456"/>
  <c r="I456" s="1"/>
  <c r="H457"/>
  <c r="I457" s="1"/>
  <c r="H458"/>
  <c r="I458" s="1"/>
  <c r="H459"/>
  <c r="I459" s="1"/>
  <c r="H460"/>
  <c r="I460" s="1"/>
  <c r="H461"/>
  <c r="I461" s="1"/>
  <c r="H462"/>
  <c r="I462" s="1"/>
  <c r="H463"/>
  <c r="I463" s="1"/>
  <c r="H409"/>
  <c r="I409" s="1"/>
  <c r="H410"/>
  <c r="I410" s="1"/>
  <c r="H411"/>
  <c r="I411" s="1"/>
  <c r="H412"/>
  <c r="I412" s="1"/>
  <c r="H413"/>
  <c r="I413" s="1"/>
  <c r="H414"/>
  <c r="I414" s="1"/>
  <c r="H415"/>
  <c r="I415" s="1"/>
  <c r="H416"/>
  <c r="I416" s="1"/>
  <c r="H417"/>
  <c r="I417" s="1"/>
  <c r="H418"/>
  <c r="I418" s="1"/>
  <c r="H419"/>
  <c r="I419" s="1"/>
  <c r="H420"/>
  <c r="I420" s="1"/>
  <c r="H421"/>
  <c r="I421" s="1"/>
  <c r="H422"/>
  <c r="I422" s="1"/>
  <c r="H423"/>
  <c r="I423" s="1"/>
  <c r="H424"/>
  <c r="I424" s="1"/>
  <c r="H425"/>
  <c r="I425" s="1"/>
  <c r="H426"/>
  <c r="I426" s="1"/>
  <c r="H427"/>
  <c r="I427" s="1"/>
  <c r="H428"/>
  <c r="I428" s="1"/>
  <c r="H429"/>
  <c r="I429" s="1"/>
  <c r="H430"/>
  <c r="I430" s="1"/>
  <c r="H431"/>
  <c r="I431" s="1"/>
  <c r="H433"/>
  <c r="I433" s="1"/>
  <c r="H434"/>
  <c r="I434" s="1"/>
  <c r="H435"/>
  <c r="I435" s="1"/>
  <c r="H436"/>
  <c r="I436" s="1"/>
  <c r="H437"/>
  <c r="I437" s="1"/>
  <c r="H438"/>
  <c r="I438" s="1"/>
  <c r="H439"/>
  <c r="I439" s="1"/>
  <c r="H440"/>
  <c r="I440" s="1"/>
  <c r="H441"/>
  <c r="I441" s="1"/>
  <c r="H442"/>
  <c r="I442" s="1"/>
  <c r="H443"/>
  <c r="I443" s="1"/>
  <c r="H444"/>
  <c r="I444" s="1"/>
  <c r="H445"/>
  <c r="I445" s="1"/>
  <c r="H446"/>
  <c r="I446" s="1"/>
  <c r="H447"/>
  <c r="I447" s="1"/>
  <c r="H448"/>
  <c r="I448" s="1"/>
  <c r="H449"/>
  <c r="I449" s="1"/>
  <c r="H408"/>
  <c r="I408" s="1"/>
  <c r="H392"/>
  <c r="I392" s="1"/>
  <c r="H393"/>
  <c r="I393" s="1"/>
  <c r="H394"/>
  <c r="I394" s="1"/>
  <c r="H395"/>
  <c r="I395" s="1"/>
  <c r="H396"/>
  <c r="I396" s="1"/>
  <c r="H397"/>
  <c r="I397" s="1"/>
  <c r="H398"/>
  <c r="I398" s="1"/>
  <c r="H399"/>
  <c r="I399" s="1"/>
  <c r="H400"/>
  <c r="I400" s="1"/>
  <c r="H401"/>
  <c r="I401" s="1"/>
  <c r="H402"/>
  <c r="I402" s="1"/>
  <c r="H403"/>
  <c r="I403" s="1"/>
  <c r="H404"/>
  <c r="I404" s="1"/>
  <c r="H405"/>
  <c r="I405" s="1"/>
  <c r="H406"/>
  <c r="I406" s="1"/>
  <c r="H375"/>
  <c r="I375" s="1"/>
  <c r="H376"/>
  <c r="I376" s="1"/>
  <c r="H377"/>
  <c r="I377" s="1"/>
  <c r="H378"/>
  <c r="I378" s="1"/>
  <c r="H379"/>
  <c r="I379" s="1"/>
  <c r="H380"/>
  <c r="I380" s="1"/>
  <c r="H381"/>
  <c r="I381" s="1"/>
  <c r="H382"/>
  <c r="I382" s="1"/>
  <c r="H383"/>
  <c r="I383" s="1"/>
  <c r="H384"/>
  <c r="I384" s="1"/>
  <c r="H385"/>
  <c r="I385" s="1"/>
  <c r="H386"/>
  <c r="I386" s="1"/>
  <c r="H387"/>
  <c r="I387" s="1"/>
  <c r="H388"/>
  <c r="I388" s="1"/>
  <c r="H389"/>
  <c r="I389" s="1"/>
  <c r="H390"/>
  <c r="I390" s="1"/>
  <c r="H391"/>
  <c r="I391" s="1"/>
  <c r="H372"/>
  <c r="I372" s="1"/>
  <c r="H371"/>
  <c r="I371" s="1"/>
  <c r="H370"/>
  <c r="H138"/>
  <c r="I138" s="1"/>
  <c r="H139"/>
  <c r="I139" s="1"/>
  <c r="H140"/>
  <c r="I140" s="1"/>
  <c r="H141"/>
  <c r="I141" s="1"/>
  <c r="H142"/>
  <c r="I142" s="1"/>
  <c r="H144"/>
  <c r="I144" s="1"/>
  <c r="H145"/>
  <c r="I145" s="1"/>
  <c r="H146"/>
  <c r="I146" s="1"/>
  <c r="H147"/>
  <c r="I147" s="1"/>
  <c r="H148"/>
  <c r="I148" s="1"/>
  <c r="H149"/>
  <c r="I149" s="1"/>
  <c r="H150"/>
  <c r="I150" s="1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7"/>
  <c r="H328"/>
  <c r="H329"/>
  <c r="H330"/>
  <c r="H331"/>
  <c r="H332"/>
  <c r="H333"/>
  <c r="H334"/>
  <c r="H335"/>
  <c r="H336"/>
  <c r="H337"/>
  <c r="H338"/>
  <c r="H137"/>
  <c r="I137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H57"/>
  <c r="I57" s="1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88"/>
  <c r="I88" s="1"/>
  <c r="H89"/>
  <c r="I89" s="1"/>
  <c r="H90"/>
  <c r="I90" s="1"/>
  <c r="H91"/>
  <c r="I91" s="1"/>
  <c r="H92"/>
  <c r="I92" s="1"/>
  <c r="H93"/>
  <c r="I93" s="1"/>
  <c r="H94"/>
  <c r="I94" s="1"/>
  <c r="H95"/>
  <c r="I95" s="1"/>
  <c r="H96"/>
  <c r="I96" s="1"/>
  <c r="H97"/>
  <c r="I97" s="1"/>
  <c r="H98"/>
  <c r="I98" s="1"/>
  <c r="H99"/>
  <c r="I99" s="1"/>
  <c r="H100"/>
  <c r="I100" s="1"/>
  <c r="H101"/>
  <c r="I101" s="1"/>
  <c r="H102"/>
  <c r="I102" s="1"/>
  <c r="H103"/>
  <c r="I103" s="1"/>
  <c r="H104"/>
  <c r="I104" s="1"/>
  <c r="H105"/>
  <c r="I105" s="1"/>
  <c r="H106"/>
  <c r="I106" s="1"/>
  <c r="H107"/>
  <c r="I107" s="1"/>
  <c r="H108"/>
  <c r="I108" s="1"/>
  <c r="H109"/>
  <c r="I109" s="1"/>
  <c r="H110"/>
  <c r="I110" s="1"/>
  <c r="H111"/>
  <c r="I111" s="1"/>
  <c r="H112"/>
  <c r="I112" s="1"/>
  <c r="H113"/>
  <c r="I113" s="1"/>
  <c r="H114"/>
  <c r="I114" s="1"/>
  <c r="H115"/>
  <c r="I115" s="1"/>
  <c r="H116"/>
  <c r="I116" s="1"/>
  <c r="H117"/>
  <c r="I117" s="1"/>
  <c r="H118"/>
  <c r="I118" s="1"/>
  <c r="H119"/>
  <c r="I119" s="1"/>
  <c r="H120"/>
  <c r="I120" s="1"/>
  <c r="H121"/>
  <c r="I121" s="1"/>
  <c r="H122"/>
  <c r="I122" s="1"/>
  <c r="H123"/>
  <c r="I123" s="1"/>
  <c r="H124"/>
  <c r="I124" s="1"/>
  <c r="H125"/>
  <c r="I125" s="1"/>
  <c r="H126"/>
  <c r="I126" s="1"/>
  <c r="H127"/>
  <c r="I127" s="1"/>
  <c r="H128"/>
  <c r="I128" s="1"/>
  <c r="H129"/>
  <c r="I129" s="1"/>
  <c r="H130"/>
  <c r="I130" s="1"/>
  <c r="H131"/>
  <c r="I131" s="1"/>
  <c r="H9"/>
  <c r="I9" s="1"/>
  <c r="W203"/>
  <c r="U203"/>
  <c r="S203"/>
  <c r="Q203"/>
  <c r="O203"/>
  <c r="I203" l="1"/>
  <c r="W253" l="1"/>
  <c r="U253"/>
  <c r="S253"/>
  <c r="Q253"/>
  <c r="O253"/>
  <c r="I253"/>
  <c r="W410"/>
  <c r="U410"/>
  <c r="S410"/>
  <c r="Q410"/>
  <c r="O410"/>
  <c r="U84" l="1"/>
  <c r="S84"/>
  <c r="Q84"/>
  <c r="O84"/>
  <c r="W60"/>
  <c r="U60"/>
  <c r="S60"/>
  <c r="Q60"/>
  <c r="O60"/>
  <c r="W106"/>
  <c r="U106"/>
  <c r="S106"/>
  <c r="Q106"/>
  <c r="O106"/>
  <c r="H374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40"/>
  <c r="W130"/>
  <c r="U130"/>
  <c r="S130"/>
  <c r="Q130"/>
  <c r="O130"/>
  <c r="W437"/>
  <c r="U437"/>
  <c r="S437"/>
  <c r="Q437"/>
  <c r="O437"/>
  <c r="W61"/>
  <c r="U61"/>
  <c r="S61"/>
  <c r="Q61"/>
  <c r="O61"/>
  <c r="W240"/>
  <c r="S240"/>
  <c r="O240"/>
  <c r="I240"/>
  <c r="U83"/>
  <c r="S83"/>
  <c r="Q83"/>
  <c r="O83"/>
  <c r="U93"/>
  <c r="S93"/>
  <c r="Q93"/>
  <c r="O93"/>
  <c r="W62" l="1"/>
  <c r="U62"/>
  <c r="S62"/>
  <c r="Q62"/>
  <c r="O62"/>
  <c r="Q366"/>
  <c r="I366"/>
  <c r="W123" l="1"/>
  <c r="U123"/>
  <c r="S123"/>
  <c r="Q123"/>
  <c r="O123"/>
  <c r="S381" l="1"/>
  <c r="Q381"/>
  <c r="S380"/>
  <c r="Q380"/>
  <c r="S379"/>
  <c r="Q379"/>
  <c r="W127" l="1"/>
  <c r="U127"/>
  <c r="S127"/>
  <c r="Q127"/>
  <c r="O127"/>
  <c r="W202"/>
  <c r="U202"/>
  <c r="S202"/>
  <c r="Q202"/>
  <c r="O202"/>
  <c r="I202"/>
  <c r="W122"/>
  <c r="U122"/>
  <c r="S122"/>
  <c r="Q122"/>
  <c r="O122"/>
  <c r="W162"/>
  <c r="U162"/>
  <c r="S162"/>
  <c r="Q162"/>
  <c r="O162"/>
  <c r="I162"/>
  <c r="W201"/>
  <c r="U201"/>
  <c r="S201"/>
  <c r="Q201"/>
  <c r="O201"/>
  <c r="I201"/>
  <c r="U92" l="1"/>
  <c r="S92"/>
  <c r="Q92"/>
  <c r="O92"/>
  <c r="W318" l="1"/>
  <c r="U318"/>
  <c r="S318"/>
  <c r="Q318"/>
  <c r="O318"/>
  <c r="I318"/>
  <c r="W200" l="1"/>
  <c r="U200"/>
  <c r="S200"/>
  <c r="Q200"/>
  <c r="O200"/>
  <c r="I200"/>
  <c r="W121"/>
  <c r="U121"/>
  <c r="S121"/>
  <c r="Q121"/>
  <c r="O121"/>
  <c r="W120"/>
  <c r="U120"/>
  <c r="S120"/>
  <c r="Q120"/>
  <c r="O120"/>
  <c r="W119"/>
  <c r="U119"/>
  <c r="S119"/>
  <c r="Q119"/>
  <c r="O119"/>
  <c r="S365"/>
  <c r="Q365"/>
  <c r="I365"/>
  <c r="W161"/>
  <c r="U161"/>
  <c r="S161"/>
  <c r="Q161"/>
  <c r="O161"/>
  <c r="I161"/>
  <c r="W302" l="1"/>
  <c r="U302"/>
  <c r="S302"/>
  <c r="Q302"/>
  <c r="O302"/>
  <c r="I302"/>
  <c r="I303"/>
  <c r="O303"/>
  <c r="Q303"/>
  <c r="S303"/>
  <c r="U303"/>
  <c r="W303"/>
  <c r="W55" l="1"/>
  <c r="U55"/>
  <c r="S55"/>
  <c r="Q55"/>
  <c r="O55"/>
  <c r="W199" l="1"/>
  <c r="U199"/>
  <c r="S199"/>
  <c r="Q199"/>
  <c r="O199"/>
  <c r="I199"/>
  <c r="W118"/>
  <c r="U118"/>
  <c r="S118"/>
  <c r="Q118"/>
  <c r="O118"/>
  <c r="W223" l="1"/>
  <c r="U223"/>
  <c r="S223"/>
  <c r="Q223"/>
  <c r="O223"/>
  <c r="I223"/>
  <c r="S393" l="1"/>
  <c r="Q393"/>
  <c r="S364" l="1"/>
  <c r="Q364"/>
  <c r="I364"/>
  <c r="W272"/>
  <c r="U272"/>
  <c r="S272"/>
  <c r="Q272"/>
  <c r="O272"/>
  <c r="I272"/>
  <c r="Q103" l="1"/>
  <c r="Q91"/>
  <c r="Q77"/>
  <c r="Q76"/>
  <c r="O66"/>
  <c r="W38"/>
  <c r="O38"/>
  <c r="W74" l="1"/>
  <c r="U74"/>
  <c r="S74"/>
  <c r="Q74"/>
  <c r="O74"/>
  <c r="W269"/>
  <c r="U269"/>
  <c r="S269"/>
  <c r="Q269"/>
  <c r="O269"/>
  <c r="I269" l="1"/>
  <c r="W24"/>
  <c r="U24"/>
  <c r="S24"/>
  <c r="Q24"/>
  <c r="O24"/>
  <c r="W117" l="1"/>
  <c r="U117"/>
  <c r="S117"/>
  <c r="Q117"/>
  <c r="O117"/>
  <c r="U80"/>
  <c r="S80"/>
  <c r="Q80"/>
  <c r="O80"/>
  <c r="W198" l="1"/>
  <c r="U198"/>
  <c r="S198"/>
  <c r="Q198"/>
  <c r="O198"/>
  <c r="I198"/>
  <c r="W128" l="1"/>
  <c r="U128"/>
  <c r="S128"/>
  <c r="Q128"/>
  <c r="O128"/>
  <c r="W47" l="1"/>
  <c r="U47"/>
  <c r="S47"/>
  <c r="Q47"/>
  <c r="O47"/>
  <c r="W317" l="1"/>
  <c r="U317"/>
  <c r="S317"/>
  <c r="Q317"/>
  <c r="O317"/>
  <c r="I317"/>
  <c r="W163" l="1"/>
  <c r="U163"/>
  <c r="S163"/>
  <c r="Q163"/>
  <c r="O163"/>
  <c r="I163" l="1"/>
  <c r="S363" l="1"/>
  <c r="Q363"/>
  <c r="I363"/>
  <c r="W150" l="1"/>
  <c r="U150"/>
  <c r="S150"/>
  <c r="Q150"/>
  <c r="O150"/>
  <c r="W59" l="1"/>
  <c r="U59"/>
  <c r="S59"/>
  <c r="Q59"/>
  <c r="O59"/>
  <c r="S362" l="1"/>
  <c r="Q362"/>
  <c r="I362"/>
  <c r="S382" l="1"/>
  <c r="Q382"/>
  <c r="Q367"/>
  <c r="W197"/>
  <c r="U197"/>
  <c r="S197"/>
  <c r="Q197"/>
  <c r="O197"/>
  <c r="I197"/>
  <c r="I367" l="1"/>
  <c r="S361"/>
  <c r="Q361"/>
  <c r="I361"/>
  <c r="W64" l="1"/>
  <c r="U64"/>
  <c r="S64"/>
  <c r="Q64"/>
  <c r="O64"/>
  <c r="W65"/>
  <c r="U65"/>
  <c r="S65"/>
  <c r="Q65"/>
  <c r="O65"/>
  <c r="W249"/>
  <c r="U249"/>
  <c r="S249"/>
  <c r="Q249"/>
  <c r="O249"/>
  <c r="I249"/>
  <c r="W63"/>
  <c r="U63"/>
  <c r="S63"/>
  <c r="Q63"/>
  <c r="O63"/>
  <c r="W196" l="1"/>
  <c r="U196"/>
  <c r="S196"/>
  <c r="Q196"/>
  <c r="O196"/>
  <c r="I196"/>
  <c r="W195" l="1"/>
  <c r="U195"/>
  <c r="S195"/>
  <c r="Q195"/>
  <c r="O195"/>
  <c r="I195"/>
  <c r="W112"/>
  <c r="U112"/>
  <c r="S112"/>
  <c r="Q112"/>
  <c r="O112"/>
  <c r="W338"/>
  <c r="U338"/>
  <c r="S338"/>
  <c r="Q338"/>
  <c r="O338"/>
  <c r="I338"/>
  <c r="Q360"/>
  <c r="I360"/>
  <c r="W251"/>
  <c r="U251"/>
  <c r="S251"/>
  <c r="Q251"/>
  <c r="O251"/>
  <c r="I251" l="1"/>
  <c r="W334"/>
  <c r="U334"/>
  <c r="S334"/>
  <c r="Q334"/>
  <c r="O334"/>
  <c r="I334"/>
  <c r="W194"/>
  <c r="U194"/>
  <c r="S194"/>
  <c r="Q194"/>
  <c r="O194"/>
  <c r="I194" l="1"/>
  <c r="Q359"/>
  <c r="I359"/>
  <c r="W439" l="1"/>
  <c r="U439"/>
  <c r="S439"/>
  <c r="Q439"/>
  <c r="O439"/>
  <c r="W160"/>
  <c r="U160"/>
  <c r="S160"/>
  <c r="Q160"/>
  <c r="O160"/>
  <c r="W126"/>
  <c r="U126"/>
  <c r="S126"/>
  <c r="Q126"/>
  <c r="O126"/>
  <c r="I160" l="1"/>
  <c r="W304"/>
  <c r="U304"/>
  <c r="S304"/>
  <c r="Q304"/>
  <c r="O304"/>
  <c r="I304"/>
  <c r="W438" l="1"/>
  <c r="U438"/>
  <c r="S438"/>
  <c r="Q438"/>
  <c r="O438"/>
  <c r="W193" l="1"/>
  <c r="U193"/>
  <c r="S193"/>
  <c r="Q193"/>
  <c r="O193"/>
  <c r="I193"/>
  <c r="W192" l="1"/>
  <c r="U192"/>
  <c r="S192"/>
  <c r="Q192"/>
  <c r="O192"/>
  <c r="I192" l="1"/>
  <c r="W316" l="1"/>
  <c r="U316"/>
  <c r="S316"/>
  <c r="Q316"/>
  <c r="O316"/>
  <c r="I316" l="1"/>
  <c r="O306"/>
  <c r="Q306"/>
  <c r="S306"/>
  <c r="U306"/>
  <c r="W306"/>
  <c r="W204"/>
  <c r="U204"/>
  <c r="S204"/>
  <c r="Q204"/>
  <c r="O204"/>
  <c r="W124"/>
  <c r="U124"/>
  <c r="S124"/>
  <c r="Q124"/>
  <c r="O124"/>
  <c r="W190"/>
  <c r="U190"/>
  <c r="S190"/>
  <c r="Q190"/>
  <c r="O190"/>
  <c r="I190"/>
  <c r="W189"/>
  <c r="U189"/>
  <c r="S189"/>
  <c r="Q189"/>
  <c r="O189"/>
  <c r="I189"/>
  <c r="I306" l="1"/>
  <c r="I204"/>
  <c r="W188"/>
  <c r="U188"/>
  <c r="S188"/>
  <c r="Q188"/>
  <c r="O188"/>
  <c r="I188"/>
  <c r="W187"/>
  <c r="U187"/>
  <c r="S187"/>
  <c r="Q187"/>
  <c r="O187"/>
  <c r="I187"/>
  <c r="W459" l="1"/>
  <c r="U459"/>
  <c r="S459"/>
  <c r="Q459"/>
  <c r="O459"/>
  <c r="I315" l="1"/>
  <c r="I186"/>
  <c r="W186"/>
  <c r="U186"/>
  <c r="S186"/>
  <c r="Q186"/>
  <c r="O186"/>
  <c r="W44"/>
  <c r="U44"/>
  <c r="S44"/>
  <c r="Q44"/>
  <c r="O44"/>
  <c r="W315"/>
  <c r="U315"/>
  <c r="S315"/>
  <c r="Q315"/>
  <c r="O315"/>
  <c r="Q263" l="1"/>
  <c r="W68"/>
  <c r="U68"/>
  <c r="S68"/>
  <c r="Q68"/>
  <c r="O68"/>
  <c r="W72"/>
  <c r="U72"/>
  <c r="S72"/>
  <c r="Q72"/>
  <c r="O72"/>
  <c r="I263" l="1"/>
  <c r="W333" l="1"/>
  <c r="U333"/>
  <c r="S333"/>
  <c r="Q333"/>
  <c r="O333"/>
  <c r="I333"/>
  <c r="W458" l="1"/>
  <c r="U458"/>
  <c r="S458"/>
  <c r="Q458"/>
  <c r="O458"/>
  <c r="W185"/>
  <c r="U185"/>
  <c r="S185"/>
  <c r="Q185"/>
  <c r="O185"/>
  <c r="I185"/>
  <c r="W332"/>
  <c r="U332"/>
  <c r="S332"/>
  <c r="Q332"/>
  <c r="O332"/>
  <c r="I332"/>
  <c r="W184"/>
  <c r="U184"/>
  <c r="S184"/>
  <c r="Q184"/>
  <c r="O184"/>
  <c r="I184"/>
  <c r="W314"/>
  <c r="U314"/>
  <c r="S314"/>
  <c r="Q314"/>
  <c r="O314"/>
  <c r="I314"/>
  <c r="Q358"/>
  <c r="W99"/>
  <c r="U99"/>
  <c r="S99"/>
  <c r="Q99"/>
  <c r="O99"/>
  <c r="W113"/>
  <c r="U113"/>
  <c r="S113"/>
  <c r="Q113"/>
  <c r="O113"/>
  <c r="I358" l="1"/>
  <c r="W268" l="1"/>
  <c r="S268"/>
  <c r="O268"/>
  <c r="I268" l="1"/>
  <c r="W164" l="1"/>
  <c r="U164"/>
  <c r="S164"/>
  <c r="Q164"/>
  <c r="O164"/>
  <c r="I164"/>
  <c r="W76" l="1"/>
  <c r="U76"/>
  <c r="S76"/>
  <c r="O76"/>
  <c r="W183"/>
  <c r="U183"/>
  <c r="S183"/>
  <c r="Q183"/>
  <c r="O183"/>
  <c r="I183"/>
  <c r="W460"/>
  <c r="U460"/>
  <c r="S460"/>
  <c r="Q460"/>
  <c r="O460"/>
  <c r="W331"/>
  <c r="U331"/>
  <c r="S331"/>
  <c r="Q331"/>
  <c r="O331"/>
  <c r="I331"/>
  <c r="W239" l="1"/>
  <c r="S239"/>
  <c r="O239"/>
  <c r="I239"/>
  <c r="I237"/>
  <c r="S383"/>
  <c r="Q383"/>
  <c r="W33" l="1"/>
  <c r="S384" l="1"/>
  <c r="Q384"/>
  <c r="W21" l="1"/>
  <c r="U21"/>
  <c r="S21"/>
  <c r="Q21"/>
  <c r="O21"/>
  <c r="U91" l="1"/>
  <c r="S91"/>
  <c r="O91"/>
  <c r="S394" l="1"/>
  <c r="Q394"/>
  <c r="W246"/>
  <c r="U246"/>
  <c r="S246"/>
  <c r="Q246"/>
  <c r="O246"/>
  <c r="W228"/>
  <c r="U228"/>
  <c r="S228"/>
  <c r="Q228"/>
  <c r="O228"/>
  <c r="W230"/>
  <c r="U230"/>
  <c r="S230"/>
  <c r="Q230"/>
  <c r="O230"/>
  <c r="W49"/>
  <c r="U49"/>
  <c r="S49"/>
  <c r="Q49"/>
  <c r="O49"/>
  <c r="W100"/>
  <c r="U100"/>
  <c r="S100"/>
  <c r="Q100"/>
  <c r="O100"/>
  <c r="I228" l="1"/>
  <c r="I246"/>
  <c r="I230"/>
  <c r="W457"/>
  <c r="U457"/>
  <c r="S457"/>
  <c r="Q457"/>
  <c r="O457"/>
  <c r="W129"/>
  <c r="U129"/>
  <c r="S129"/>
  <c r="Q129"/>
  <c r="O129"/>
  <c r="W158"/>
  <c r="U158"/>
  <c r="S158"/>
  <c r="Q158"/>
  <c r="O158"/>
  <c r="I158" l="1"/>
  <c r="W456"/>
  <c r="U456"/>
  <c r="S456"/>
  <c r="Q456"/>
  <c r="O456"/>
  <c r="W67"/>
  <c r="U67"/>
  <c r="S67"/>
  <c r="Q67"/>
  <c r="O67"/>
  <c r="W214"/>
  <c r="U214"/>
  <c r="S214"/>
  <c r="Q214"/>
  <c r="O214"/>
  <c r="W182"/>
  <c r="U182"/>
  <c r="S182"/>
  <c r="Q182"/>
  <c r="O182"/>
  <c r="W111"/>
  <c r="U111"/>
  <c r="S111"/>
  <c r="Q111"/>
  <c r="O111"/>
  <c r="W157"/>
  <c r="U157"/>
  <c r="S157"/>
  <c r="Q157"/>
  <c r="O157"/>
  <c r="I182" l="1"/>
  <c r="I214"/>
  <c r="I157"/>
  <c r="W181" l="1"/>
  <c r="U181"/>
  <c r="S181"/>
  <c r="Q181"/>
  <c r="O181"/>
  <c r="I181" l="1"/>
  <c r="W46"/>
  <c r="U46"/>
  <c r="S46"/>
  <c r="Q46"/>
  <c r="O46"/>
  <c r="W330"/>
  <c r="U330"/>
  <c r="S330"/>
  <c r="Q330"/>
  <c r="O330"/>
  <c r="I330" l="1"/>
  <c r="W42" l="1"/>
  <c r="U42"/>
  <c r="S42"/>
  <c r="Q42"/>
  <c r="O42"/>
  <c r="W97"/>
  <c r="U97"/>
  <c r="S97"/>
  <c r="Q97"/>
  <c r="O97"/>
  <c r="W29" l="1"/>
  <c r="U29"/>
  <c r="S29"/>
  <c r="Q29"/>
  <c r="O29"/>
  <c r="W56"/>
  <c r="U56"/>
  <c r="S56"/>
  <c r="Q56"/>
  <c r="O56"/>
  <c r="W307"/>
  <c r="U307"/>
  <c r="S307"/>
  <c r="Q307"/>
  <c r="O307"/>
  <c r="Q357"/>
  <c r="W22"/>
  <c r="U22"/>
  <c r="S22"/>
  <c r="Q22"/>
  <c r="O22"/>
  <c r="W28"/>
  <c r="U28"/>
  <c r="S28"/>
  <c r="Q28"/>
  <c r="O28"/>
  <c r="I357" l="1"/>
  <c r="I307"/>
  <c r="W35" l="1"/>
  <c r="O35"/>
  <c r="W329" l="1"/>
  <c r="U329"/>
  <c r="S329"/>
  <c r="Q329"/>
  <c r="O329"/>
  <c r="I329" l="1"/>
  <c r="W431" l="1"/>
  <c r="U431"/>
  <c r="S431"/>
  <c r="Q431"/>
  <c r="O431"/>
  <c r="W430"/>
  <c r="U430"/>
  <c r="S430"/>
  <c r="Q430"/>
  <c r="O430"/>
  <c r="U90"/>
  <c r="S90"/>
  <c r="Q90"/>
  <c r="O90"/>
  <c r="S389"/>
  <c r="Q389"/>
  <c r="W180"/>
  <c r="U180"/>
  <c r="S180"/>
  <c r="Q180"/>
  <c r="O180"/>
  <c r="I180" l="1"/>
  <c r="W179"/>
  <c r="U179"/>
  <c r="S179"/>
  <c r="Q179"/>
  <c r="O179"/>
  <c r="I179" l="1"/>
  <c r="W54" l="1"/>
  <c r="U54"/>
  <c r="S54"/>
  <c r="Q54"/>
  <c r="O54"/>
  <c r="S405"/>
  <c r="Q405"/>
  <c r="W283" l="1"/>
  <c r="U283"/>
  <c r="S283"/>
  <c r="Q283"/>
  <c r="O283"/>
  <c r="I283" l="1"/>
  <c r="Q265" l="1"/>
  <c r="I265" l="1"/>
  <c r="W77" l="1"/>
  <c r="U77"/>
  <c r="S77"/>
  <c r="O77"/>
  <c r="S401"/>
  <c r="Q401"/>
  <c r="W254"/>
  <c r="U254"/>
  <c r="S254"/>
  <c r="Q254"/>
  <c r="O254"/>
  <c r="S400"/>
  <c r="Q400"/>
  <c r="S399"/>
  <c r="Q399"/>
  <c r="W70"/>
  <c r="U70"/>
  <c r="S70"/>
  <c r="Q70"/>
  <c r="O70"/>
  <c r="W221"/>
  <c r="U221"/>
  <c r="S221"/>
  <c r="Q221"/>
  <c r="O221"/>
  <c r="I221"/>
  <c r="W220"/>
  <c r="U220"/>
  <c r="S220"/>
  <c r="Q220"/>
  <c r="O220"/>
  <c r="I220"/>
  <c r="W219"/>
  <c r="U219"/>
  <c r="S219"/>
  <c r="Q219"/>
  <c r="O219"/>
  <c r="I219"/>
  <c r="W455"/>
  <c r="U455"/>
  <c r="S455"/>
  <c r="Q455"/>
  <c r="O455"/>
  <c r="S398"/>
  <c r="Q398"/>
  <c r="I254" l="1"/>
  <c r="W101" l="1"/>
  <c r="U101"/>
  <c r="S101"/>
  <c r="Q101"/>
  <c r="O101"/>
  <c r="W102" l="1"/>
  <c r="U102"/>
  <c r="S102"/>
  <c r="Q102"/>
  <c r="O102"/>
  <c r="W156"/>
  <c r="U156"/>
  <c r="S156"/>
  <c r="Q156"/>
  <c r="O156"/>
  <c r="I224"/>
  <c r="O224"/>
  <c r="Q224"/>
  <c r="S224"/>
  <c r="U224"/>
  <c r="W224"/>
  <c r="W105"/>
  <c r="U105"/>
  <c r="S105"/>
  <c r="Q105"/>
  <c r="O105"/>
  <c r="W436"/>
  <c r="U436"/>
  <c r="S436"/>
  <c r="Q436"/>
  <c r="O436"/>
  <c r="W291"/>
  <c r="U291"/>
  <c r="S291"/>
  <c r="Q291"/>
  <c r="O291"/>
  <c r="I291" l="1"/>
  <c r="I156"/>
  <c r="W36"/>
  <c r="O36"/>
  <c r="W178"/>
  <c r="U178"/>
  <c r="S178"/>
  <c r="Q178"/>
  <c r="O178"/>
  <c r="W313"/>
  <c r="U313"/>
  <c r="S313"/>
  <c r="Q313"/>
  <c r="O313"/>
  <c r="W177"/>
  <c r="U177"/>
  <c r="S177"/>
  <c r="Q177"/>
  <c r="O177"/>
  <c r="W149"/>
  <c r="U149"/>
  <c r="S149"/>
  <c r="Q149"/>
  <c r="O149"/>
  <c r="I177" l="1"/>
  <c r="I313"/>
  <c r="I178"/>
  <c r="Q355" l="1"/>
  <c r="I355" l="1"/>
  <c r="W328"/>
  <c r="U328"/>
  <c r="S328"/>
  <c r="Q328"/>
  <c r="O328"/>
  <c r="W213"/>
  <c r="U213"/>
  <c r="S213"/>
  <c r="Q213"/>
  <c r="O213"/>
  <c r="I213"/>
  <c r="Q354"/>
  <c r="I328" l="1"/>
  <c r="I354"/>
  <c r="W155" l="1"/>
  <c r="U155"/>
  <c r="S155"/>
  <c r="Q155"/>
  <c r="O155"/>
  <c r="I155" l="1"/>
  <c r="W43" l="1"/>
  <c r="U43"/>
  <c r="S43"/>
  <c r="Q43"/>
  <c r="O43"/>
  <c r="W227"/>
  <c r="U227"/>
  <c r="S227"/>
  <c r="Q227"/>
  <c r="O227"/>
  <c r="W103"/>
  <c r="U103"/>
  <c r="S103"/>
  <c r="O103"/>
  <c r="W176"/>
  <c r="U176"/>
  <c r="S176"/>
  <c r="Q176"/>
  <c r="O176"/>
  <c r="I227" l="1"/>
  <c r="I176"/>
  <c r="W229" l="1"/>
  <c r="U229"/>
  <c r="S229"/>
  <c r="Q229"/>
  <c r="O229"/>
  <c r="I229" l="1"/>
  <c r="I236"/>
  <c r="W25"/>
  <c r="U25"/>
  <c r="S25"/>
  <c r="Q25"/>
  <c r="O25"/>
  <c r="W218"/>
  <c r="U218"/>
  <c r="S218"/>
  <c r="Q218"/>
  <c r="O218"/>
  <c r="I218"/>
  <c r="S391" l="1"/>
  <c r="Q391"/>
  <c r="W250"/>
  <c r="U250"/>
  <c r="S250"/>
  <c r="Q250"/>
  <c r="O250"/>
  <c r="W104"/>
  <c r="U104"/>
  <c r="S104"/>
  <c r="Q104"/>
  <c r="O104"/>
  <c r="U89"/>
  <c r="S89"/>
  <c r="Q89"/>
  <c r="O89"/>
  <c r="W242"/>
  <c r="U242"/>
  <c r="S242"/>
  <c r="Q242"/>
  <c r="O242"/>
  <c r="I242"/>
  <c r="I250" l="1"/>
  <c r="W34"/>
  <c r="O34"/>
  <c r="W148" l="1"/>
  <c r="U148"/>
  <c r="S148"/>
  <c r="Q148"/>
  <c r="O148"/>
  <c r="U175" l="1"/>
  <c r="S175"/>
  <c r="Q175"/>
  <c r="O175"/>
  <c r="W285"/>
  <c r="U285"/>
  <c r="S285"/>
  <c r="Q285"/>
  <c r="O285"/>
  <c r="I285"/>
  <c r="I175" l="1"/>
  <c r="W147" l="1"/>
  <c r="U147"/>
  <c r="S147"/>
  <c r="Q147"/>
  <c r="O147"/>
  <c r="W146" l="1"/>
  <c r="U146"/>
  <c r="S146"/>
  <c r="Q146"/>
  <c r="O146"/>
  <c r="W23" l="1"/>
  <c r="U23"/>
  <c r="S23"/>
  <c r="Q23"/>
  <c r="O23"/>
  <c r="W290" l="1"/>
  <c r="U290"/>
  <c r="S290"/>
  <c r="Q290"/>
  <c r="O290"/>
  <c r="U235"/>
  <c r="S235"/>
  <c r="Q235"/>
  <c r="O235"/>
  <c r="I290" l="1"/>
  <c r="I235"/>
  <c r="W154" l="1"/>
  <c r="U154"/>
  <c r="S154"/>
  <c r="Q154"/>
  <c r="O154"/>
  <c r="Q353"/>
  <c r="S397"/>
  <c r="Q397"/>
  <c r="I154" l="1"/>
  <c r="I353"/>
  <c r="W271" l="1"/>
  <c r="U271"/>
  <c r="S271"/>
  <c r="Q271"/>
  <c r="O271"/>
  <c r="S396"/>
  <c r="Q396"/>
  <c r="W217"/>
  <c r="U217"/>
  <c r="S217"/>
  <c r="Q217"/>
  <c r="O217"/>
  <c r="I217"/>
  <c r="I216"/>
  <c r="W216"/>
  <c r="U216"/>
  <c r="S216"/>
  <c r="Q216"/>
  <c r="O216"/>
  <c r="W174"/>
  <c r="U174"/>
  <c r="S174"/>
  <c r="Q174"/>
  <c r="O174"/>
  <c r="S395"/>
  <c r="Q395"/>
  <c r="W215"/>
  <c r="U215"/>
  <c r="S215"/>
  <c r="Q215"/>
  <c r="O215"/>
  <c r="I215"/>
  <c r="W173"/>
  <c r="U173"/>
  <c r="S173"/>
  <c r="Q173"/>
  <c r="O173"/>
  <c r="W110"/>
  <c r="U110"/>
  <c r="S110"/>
  <c r="Q110"/>
  <c r="O110"/>
  <c r="O402"/>
  <c r="S402"/>
  <c r="Q402"/>
  <c r="I174" l="1"/>
  <c r="I173"/>
  <c r="I271"/>
  <c r="W222" l="1"/>
  <c r="U222"/>
  <c r="S222"/>
  <c r="Q222"/>
  <c r="O222"/>
  <c r="I222"/>
  <c r="O41"/>
  <c r="Q41"/>
  <c r="S41"/>
  <c r="U41"/>
  <c r="W41"/>
  <c r="W153" l="1"/>
  <c r="U153"/>
  <c r="S153"/>
  <c r="Q153"/>
  <c r="O153"/>
  <c r="I238"/>
  <c r="W257"/>
  <c r="U257"/>
  <c r="S257"/>
  <c r="Q257"/>
  <c r="O257"/>
  <c r="I153" l="1"/>
  <c r="I257"/>
  <c r="I287" l="1"/>
  <c r="W287"/>
  <c r="U287"/>
  <c r="S287"/>
  <c r="Q287"/>
  <c r="O287"/>
  <c r="W267" l="1"/>
  <c r="S267"/>
  <c r="O267"/>
  <c r="W37"/>
  <c r="U37"/>
  <c r="S37"/>
  <c r="Q37"/>
  <c r="O37"/>
  <c r="Q352"/>
  <c r="Q351"/>
  <c r="I351" l="1"/>
  <c r="I352"/>
  <c r="I267"/>
  <c r="W159" l="1"/>
  <c r="U159"/>
  <c r="S159"/>
  <c r="Q159"/>
  <c r="O159"/>
  <c r="I159" l="1"/>
  <c r="W116"/>
  <c r="U116"/>
  <c r="S116"/>
  <c r="Q116"/>
  <c r="O116"/>
  <c r="W115"/>
  <c r="U115"/>
  <c r="S115"/>
  <c r="Q115"/>
  <c r="O115"/>
  <c r="W335" l="1"/>
  <c r="U335"/>
  <c r="S335"/>
  <c r="Q335"/>
  <c r="O335"/>
  <c r="Q350"/>
  <c r="W278"/>
  <c r="U278"/>
  <c r="S278"/>
  <c r="Q278"/>
  <c r="O278"/>
  <c r="W277"/>
  <c r="U277"/>
  <c r="S277"/>
  <c r="Q277"/>
  <c r="O277"/>
  <c r="U85"/>
  <c r="S85"/>
  <c r="Q85"/>
  <c r="O85"/>
  <c r="W319"/>
  <c r="U319"/>
  <c r="S319"/>
  <c r="Q319"/>
  <c r="O319"/>
  <c r="I278" l="1"/>
  <c r="I277"/>
  <c r="I350"/>
  <c r="I335"/>
  <c r="I319"/>
  <c r="S371" l="1"/>
  <c r="Q371"/>
  <c r="S370"/>
  <c r="Q370"/>
  <c r="W274"/>
  <c r="U274"/>
  <c r="S274"/>
  <c r="Q274"/>
  <c r="O274"/>
  <c r="W273"/>
  <c r="U273"/>
  <c r="S273"/>
  <c r="Q273"/>
  <c r="O273"/>
  <c r="W461"/>
  <c r="U461"/>
  <c r="S461"/>
  <c r="Q461"/>
  <c r="O461"/>
  <c r="U297"/>
  <c r="S297"/>
  <c r="Q297"/>
  <c r="O297"/>
  <c r="I273" l="1"/>
  <c r="I274"/>
  <c r="I297"/>
  <c r="I370"/>
  <c r="W259"/>
  <c r="U259"/>
  <c r="S259"/>
  <c r="Q259"/>
  <c r="O259"/>
  <c r="I259" l="1"/>
  <c r="W243" l="1"/>
  <c r="U243"/>
  <c r="S243"/>
  <c r="Q243"/>
  <c r="O243"/>
  <c r="I243"/>
  <c r="M145"/>
  <c r="W145"/>
  <c r="U145"/>
  <c r="S145"/>
  <c r="Q145"/>
  <c r="O145"/>
  <c r="W241" l="1"/>
  <c r="S241"/>
  <c r="O241"/>
  <c r="W312"/>
  <c r="U312"/>
  <c r="S312"/>
  <c r="Q312"/>
  <c r="O312"/>
  <c r="W311"/>
  <c r="U311"/>
  <c r="S311"/>
  <c r="Q311"/>
  <c r="O311"/>
  <c r="I311"/>
  <c r="W310"/>
  <c r="U310"/>
  <c r="S310"/>
  <c r="Q310"/>
  <c r="O310"/>
  <c r="I310" l="1"/>
  <c r="I312"/>
  <c r="I241"/>
  <c r="W172" l="1"/>
  <c r="U172"/>
  <c r="S172"/>
  <c r="Q172"/>
  <c r="O172"/>
  <c r="I172"/>
  <c r="W109" l="1"/>
  <c r="U109"/>
  <c r="S109"/>
  <c r="Q109"/>
  <c r="O109"/>
  <c r="W191"/>
  <c r="U191"/>
  <c r="S191"/>
  <c r="Q191"/>
  <c r="O191"/>
  <c r="W276"/>
  <c r="U276"/>
  <c r="S276"/>
  <c r="Q276"/>
  <c r="O276"/>
  <c r="I276"/>
  <c r="I191" l="1"/>
  <c r="W301" l="1"/>
  <c r="U301"/>
  <c r="S301"/>
  <c r="Q301"/>
  <c r="O301"/>
  <c r="Q349"/>
  <c r="I301" l="1"/>
  <c r="I349"/>
  <c r="U296"/>
  <c r="S296"/>
  <c r="Q296"/>
  <c r="O296"/>
  <c r="W108"/>
  <c r="U108"/>
  <c r="S108"/>
  <c r="Q108"/>
  <c r="O108"/>
  <c r="W171"/>
  <c r="U171"/>
  <c r="S171"/>
  <c r="Q171"/>
  <c r="O171"/>
  <c r="I171" l="1"/>
  <c r="I296"/>
  <c r="W212" l="1"/>
  <c r="U212"/>
  <c r="S212"/>
  <c r="Q212"/>
  <c r="O212"/>
  <c r="W131"/>
  <c r="U131"/>
  <c r="S131"/>
  <c r="Q131"/>
  <c r="O131"/>
  <c r="I212" l="1"/>
  <c r="S374"/>
  <c r="Q374"/>
  <c r="W39"/>
  <c r="U39"/>
  <c r="S39"/>
  <c r="Q39"/>
  <c r="O39"/>
  <c r="W305"/>
  <c r="U305"/>
  <c r="S305"/>
  <c r="Q305"/>
  <c r="O305"/>
  <c r="I305"/>
  <c r="I374" l="1"/>
  <c r="W26" l="1"/>
  <c r="U26"/>
  <c r="S26"/>
  <c r="Q26"/>
  <c r="O26"/>
  <c r="W451"/>
  <c r="U451"/>
  <c r="S451"/>
  <c r="Q451"/>
  <c r="O451"/>
  <c r="W450"/>
  <c r="U450"/>
  <c r="S450"/>
  <c r="Q450"/>
  <c r="O450"/>
  <c r="W107"/>
  <c r="U107"/>
  <c r="S107"/>
  <c r="Q107"/>
  <c r="O107"/>
  <c r="W300"/>
  <c r="U300"/>
  <c r="S300"/>
  <c r="Q300"/>
  <c r="O300"/>
  <c r="W142"/>
  <c r="U142"/>
  <c r="S142"/>
  <c r="Q142"/>
  <c r="O142"/>
  <c r="W170"/>
  <c r="U170"/>
  <c r="S170"/>
  <c r="Q170"/>
  <c r="O170"/>
  <c r="W169"/>
  <c r="U169"/>
  <c r="S169"/>
  <c r="Q169"/>
  <c r="O169"/>
  <c r="I300" l="1"/>
  <c r="I169"/>
  <c r="I170"/>
  <c r="W168" l="1"/>
  <c r="U168"/>
  <c r="S168"/>
  <c r="Q168"/>
  <c r="O168"/>
  <c r="W167"/>
  <c r="U167"/>
  <c r="S167"/>
  <c r="Q167"/>
  <c r="O167"/>
  <c r="W32"/>
  <c r="U32"/>
  <c r="S32"/>
  <c r="Q32"/>
  <c r="O32"/>
  <c r="I167" l="1"/>
  <c r="I168"/>
  <c r="W166" l="1"/>
  <c r="U166"/>
  <c r="S166"/>
  <c r="Q166"/>
  <c r="O166"/>
  <c r="I166" l="1"/>
  <c r="W114"/>
  <c r="U114"/>
  <c r="S114"/>
  <c r="Q114"/>
  <c r="O114"/>
  <c r="M138" l="1"/>
  <c r="K137"/>
  <c r="W144"/>
  <c r="U144"/>
  <c r="S144"/>
  <c r="Q144"/>
  <c r="O144"/>
  <c r="O137"/>
  <c r="Q137"/>
  <c r="S137"/>
  <c r="U137"/>
  <c r="W137"/>
  <c r="O138"/>
  <c r="Q138"/>
  <c r="S138"/>
  <c r="U138"/>
  <c r="W138"/>
  <c r="O139"/>
  <c r="Q139"/>
  <c r="S139"/>
  <c r="U139"/>
  <c r="W139"/>
  <c r="O140"/>
  <c r="Q140"/>
  <c r="S140"/>
  <c r="U140"/>
  <c r="W140"/>
  <c r="O141"/>
  <c r="Q141"/>
  <c r="S141"/>
  <c r="U141"/>
  <c r="W141"/>
  <c r="O151"/>
  <c r="Q151"/>
  <c r="S151"/>
  <c r="U151"/>
  <c r="W151"/>
  <c r="O152"/>
  <c r="Q152"/>
  <c r="S152"/>
  <c r="U152"/>
  <c r="W152"/>
  <c r="O165"/>
  <c r="Q165"/>
  <c r="S165"/>
  <c r="U165"/>
  <c r="W165"/>
  <c r="O205"/>
  <c r="Q205"/>
  <c r="S205"/>
  <c r="U205"/>
  <c r="W205"/>
  <c r="O206"/>
  <c r="Q206"/>
  <c r="S206"/>
  <c r="U206"/>
  <c r="W206"/>
  <c r="O207"/>
  <c r="Q207"/>
  <c r="S207"/>
  <c r="U207"/>
  <c r="W207"/>
  <c r="O208"/>
  <c r="Q208"/>
  <c r="S208"/>
  <c r="U208"/>
  <c r="W208"/>
  <c r="O209"/>
  <c r="Q209"/>
  <c r="S209"/>
  <c r="U209"/>
  <c r="W209"/>
  <c r="O210"/>
  <c r="Q210"/>
  <c r="S210"/>
  <c r="U210"/>
  <c r="W210"/>
  <c r="O211"/>
  <c r="Q211"/>
  <c r="S211"/>
  <c r="U211"/>
  <c r="W211"/>
  <c r="O225"/>
  <c r="Q225"/>
  <c r="S225"/>
  <c r="U225"/>
  <c r="W225"/>
  <c r="O226"/>
  <c r="Q226"/>
  <c r="S226"/>
  <c r="U226"/>
  <c r="W226"/>
  <c r="O231"/>
  <c r="Q231"/>
  <c r="S231"/>
  <c r="U231"/>
  <c r="W231"/>
  <c r="O232"/>
  <c r="Q232"/>
  <c r="S232"/>
  <c r="U232"/>
  <c r="W232"/>
  <c r="O233"/>
  <c r="Q233"/>
  <c r="S233"/>
  <c r="U233"/>
  <c r="W233"/>
  <c r="O234"/>
  <c r="Q234"/>
  <c r="S234"/>
  <c r="U234"/>
  <c r="W234"/>
  <c r="I244"/>
  <c r="O244"/>
  <c r="Q244"/>
  <c r="S244"/>
  <c r="U244"/>
  <c r="W244"/>
  <c r="I245"/>
  <c r="O245"/>
  <c r="Q245"/>
  <c r="S245"/>
  <c r="U245"/>
  <c r="W245"/>
  <c r="I247"/>
  <c r="O247"/>
  <c r="Q247"/>
  <c r="S247"/>
  <c r="U247"/>
  <c r="W247"/>
  <c r="O248"/>
  <c r="Q248"/>
  <c r="S248"/>
  <c r="U248"/>
  <c r="W248"/>
  <c r="O252"/>
  <c r="Q252"/>
  <c r="S252"/>
  <c r="U252"/>
  <c r="W252"/>
  <c r="I255"/>
  <c r="O255"/>
  <c r="Q255"/>
  <c r="S255"/>
  <c r="U255"/>
  <c r="W255"/>
  <c r="O256"/>
  <c r="Q256"/>
  <c r="S256"/>
  <c r="U256"/>
  <c r="W256"/>
  <c r="O258"/>
  <c r="Q258"/>
  <c r="S258"/>
  <c r="U258"/>
  <c r="W258"/>
  <c r="O260"/>
  <c r="Q260"/>
  <c r="S260"/>
  <c r="U260"/>
  <c r="W260"/>
  <c r="O261"/>
  <c r="Q261"/>
  <c r="S261"/>
  <c r="U261"/>
  <c r="W261"/>
  <c r="I262"/>
  <c r="O262"/>
  <c r="Q262"/>
  <c r="S262"/>
  <c r="U262"/>
  <c r="W262"/>
  <c r="Q264"/>
  <c r="O266"/>
  <c r="Q266"/>
  <c r="S266"/>
  <c r="U266"/>
  <c r="W266"/>
  <c r="O270"/>
  <c r="Q270"/>
  <c r="S270"/>
  <c r="U270"/>
  <c r="W270"/>
  <c r="O275"/>
  <c r="Q275"/>
  <c r="S275"/>
  <c r="U275"/>
  <c r="W275"/>
  <c r="O279"/>
  <c r="Q279"/>
  <c r="S279"/>
  <c r="U279"/>
  <c r="W279"/>
  <c r="O280"/>
  <c r="Q280"/>
  <c r="S280"/>
  <c r="U280"/>
  <c r="W280"/>
  <c r="O281"/>
  <c r="Q281"/>
  <c r="S281"/>
  <c r="U281"/>
  <c r="W281"/>
  <c r="O282"/>
  <c r="Q282"/>
  <c r="S282"/>
  <c r="U282"/>
  <c r="W282"/>
  <c r="O284"/>
  <c r="Q284"/>
  <c r="S284"/>
  <c r="U284"/>
  <c r="W284"/>
  <c r="I286"/>
  <c r="O286"/>
  <c r="Q286"/>
  <c r="S286"/>
  <c r="U286"/>
  <c r="W286"/>
  <c r="O288"/>
  <c r="S288"/>
  <c r="W288"/>
  <c r="O289"/>
  <c r="Q289"/>
  <c r="S289"/>
  <c r="U289"/>
  <c r="W289"/>
  <c r="O292"/>
  <c r="Q292"/>
  <c r="S292"/>
  <c r="U292"/>
  <c r="W292"/>
  <c r="O293"/>
  <c r="Q293"/>
  <c r="S293"/>
  <c r="U293"/>
  <c r="O294"/>
  <c r="Q294"/>
  <c r="S294"/>
  <c r="U294"/>
  <c r="O295"/>
  <c r="Q295"/>
  <c r="S295"/>
  <c r="U295"/>
  <c r="O298"/>
  <c r="Q298"/>
  <c r="S298"/>
  <c r="U298"/>
  <c r="O299"/>
  <c r="Q299"/>
  <c r="S299"/>
  <c r="U299"/>
  <c r="W299"/>
  <c r="O308"/>
  <c r="Q308"/>
  <c r="S308"/>
  <c r="U308"/>
  <c r="W308"/>
  <c r="O309"/>
  <c r="Q309"/>
  <c r="S309"/>
  <c r="U309"/>
  <c r="W309"/>
  <c r="I327"/>
  <c r="O327"/>
  <c r="Q327"/>
  <c r="S327"/>
  <c r="U327"/>
  <c r="W327"/>
  <c r="O336"/>
  <c r="Q336"/>
  <c r="S336"/>
  <c r="U336"/>
  <c r="W336"/>
  <c r="I337"/>
  <c r="O337"/>
  <c r="Q337"/>
  <c r="S337"/>
  <c r="U337"/>
  <c r="W337"/>
  <c r="O27"/>
  <c r="Q27"/>
  <c r="S27"/>
  <c r="U27"/>
  <c r="W27"/>
  <c r="O30"/>
  <c r="Q30"/>
  <c r="S30"/>
  <c r="U30"/>
  <c r="W30"/>
  <c r="O31"/>
  <c r="Q31"/>
  <c r="S31"/>
  <c r="U31"/>
  <c r="W31"/>
  <c r="I294" l="1"/>
  <c r="I308"/>
  <c r="I295"/>
  <c r="I292"/>
  <c r="I284"/>
  <c r="I281"/>
  <c r="I279"/>
  <c r="I256"/>
  <c r="I252"/>
  <c r="I231"/>
  <c r="I210"/>
  <c r="I206"/>
  <c r="I151"/>
  <c r="I298"/>
  <c r="I261"/>
  <c r="I336"/>
  <c r="I293"/>
  <c r="I289"/>
  <c r="I288"/>
  <c r="I282"/>
  <c r="I280"/>
  <c r="I275"/>
  <c r="I266"/>
  <c r="I264"/>
  <c r="I258"/>
  <c r="I232"/>
  <c r="I207"/>
  <c r="I205"/>
  <c r="I165"/>
  <c r="I225"/>
  <c r="I233"/>
  <c r="I208"/>
  <c r="I152"/>
  <c r="I270"/>
  <c r="I260"/>
  <c r="I248"/>
  <c r="I234"/>
  <c r="I226"/>
  <c r="I211"/>
  <c r="I209"/>
  <c r="I309"/>
  <c r="I299"/>
  <c r="Q340" l="1"/>
  <c r="Q341"/>
  <c r="Q342"/>
  <c r="Q343"/>
  <c r="Q344"/>
  <c r="Q345"/>
  <c r="Q346"/>
  <c r="Q347"/>
  <c r="Q348"/>
  <c r="Q356"/>
  <c r="Q372"/>
  <c r="W71"/>
  <c r="U71"/>
  <c r="S71"/>
  <c r="Q71"/>
  <c r="O71"/>
  <c r="S406"/>
  <c r="Q406"/>
  <c r="W12"/>
  <c r="U12"/>
  <c r="S12"/>
  <c r="Q12"/>
  <c r="O12"/>
  <c r="U82" l="1"/>
  <c r="S82"/>
  <c r="Q82"/>
  <c r="O82"/>
  <c r="U79"/>
  <c r="S79"/>
  <c r="Q79"/>
  <c r="O79"/>
  <c r="W19"/>
  <c r="U19"/>
  <c r="S19"/>
  <c r="Q19"/>
  <c r="O19"/>
  <c r="I348" l="1"/>
  <c r="S390" l="1"/>
  <c r="Q390"/>
  <c r="W95"/>
  <c r="U95"/>
  <c r="S95"/>
  <c r="Q95"/>
  <c r="O95"/>
  <c r="W435"/>
  <c r="U81"/>
  <c r="S81"/>
  <c r="Q81"/>
  <c r="O81"/>
  <c r="W96"/>
  <c r="U96"/>
  <c r="S96"/>
  <c r="Q96"/>
  <c r="O96"/>
  <c r="W66"/>
  <c r="U66"/>
  <c r="S66"/>
  <c r="Q66"/>
  <c r="W40" l="1"/>
  <c r="U40"/>
  <c r="S40"/>
  <c r="Q40"/>
  <c r="O40"/>
  <c r="S378" l="1"/>
  <c r="Q378"/>
  <c r="W73"/>
  <c r="U73"/>
  <c r="S73"/>
  <c r="Q73"/>
  <c r="O73"/>
  <c r="W51" l="1"/>
  <c r="U51"/>
  <c r="S51"/>
  <c r="Q51"/>
  <c r="O51"/>
  <c r="W94"/>
  <c r="U94"/>
  <c r="S94"/>
  <c r="Q94"/>
  <c r="O94"/>
  <c r="W98" l="1"/>
  <c r="U98"/>
  <c r="S98"/>
  <c r="Q98"/>
  <c r="O98"/>
  <c r="U33"/>
  <c r="S33"/>
  <c r="Q33"/>
  <c r="O33"/>
  <c r="W69"/>
  <c r="U69"/>
  <c r="S69"/>
  <c r="Q69"/>
  <c r="O69"/>
  <c r="S392"/>
  <c r="Q392"/>
  <c r="I347" l="1"/>
  <c r="I341"/>
  <c r="W125"/>
  <c r="U125"/>
  <c r="S125"/>
  <c r="Q125"/>
  <c r="O125"/>
  <c r="W18"/>
  <c r="U18"/>
  <c r="S18"/>
  <c r="Q18"/>
  <c r="O18"/>
  <c r="W57"/>
  <c r="U57"/>
  <c r="S57"/>
  <c r="Q57"/>
  <c r="O57"/>
  <c r="W52"/>
  <c r="U52"/>
  <c r="S52"/>
  <c r="Q52"/>
  <c r="O52"/>
  <c r="S387"/>
  <c r="Q387"/>
  <c r="S386"/>
  <c r="Q386"/>
  <c r="S385"/>
  <c r="Q385"/>
  <c r="O86"/>
  <c r="Q86"/>
  <c r="S86"/>
  <c r="U86"/>
  <c r="O9"/>
  <c r="Q9"/>
  <c r="S9"/>
  <c r="U9"/>
  <c r="W9"/>
  <c r="O10"/>
  <c r="Q10"/>
  <c r="S10"/>
  <c r="U10"/>
  <c r="W10"/>
  <c r="O11"/>
  <c r="Q11"/>
  <c r="S11"/>
  <c r="U11"/>
  <c r="W11"/>
  <c r="O13"/>
  <c r="Q13"/>
  <c r="S13"/>
  <c r="U13"/>
  <c r="W13"/>
  <c r="O14"/>
  <c r="Q14"/>
  <c r="S14"/>
  <c r="U14"/>
  <c r="W14"/>
  <c r="O15"/>
  <c r="Q15"/>
  <c r="S15"/>
  <c r="U15"/>
  <c r="W15"/>
  <c r="O16"/>
  <c r="Q16"/>
  <c r="S16"/>
  <c r="U16"/>
  <c r="W16"/>
  <c r="O17"/>
  <c r="Q17"/>
  <c r="S17"/>
  <c r="U17"/>
  <c r="W17"/>
  <c r="O45"/>
  <c r="Q45"/>
  <c r="S45"/>
  <c r="U45"/>
  <c r="W45"/>
  <c r="O48"/>
  <c r="Q48"/>
  <c r="S48"/>
  <c r="U48"/>
  <c r="W48"/>
  <c r="O50"/>
  <c r="Q50"/>
  <c r="S50"/>
  <c r="U50"/>
  <c r="W50"/>
  <c r="O53"/>
  <c r="Q53"/>
  <c r="S53"/>
  <c r="U53"/>
  <c r="W53"/>
  <c r="O58"/>
  <c r="Q58"/>
  <c r="S58"/>
  <c r="U58"/>
  <c r="W58"/>
  <c r="O75"/>
  <c r="Q75"/>
  <c r="S75"/>
  <c r="U75"/>
  <c r="W75"/>
  <c r="O78"/>
  <c r="Q78"/>
  <c r="S78"/>
  <c r="U78"/>
  <c r="W78"/>
  <c r="O87"/>
  <c r="Q87"/>
  <c r="S87"/>
  <c r="U87"/>
  <c r="W87"/>
  <c r="O88"/>
  <c r="Q88"/>
  <c r="S88"/>
  <c r="U88"/>
  <c r="W88"/>
  <c r="Q376"/>
  <c r="S376"/>
  <c r="Q377"/>
  <c r="S377"/>
  <c r="Q388"/>
  <c r="S388"/>
  <c r="Q403"/>
  <c r="S403"/>
  <c r="Q404"/>
  <c r="S404"/>
  <c r="I340" l="1"/>
  <c r="I342"/>
  <c r="I346"/>
  <c r="I356"/>
  <c r="I343"/>
  <c r="I344"/>
  <c r="I345"/>
</calcChain>
</file>

<file path=xl/sharedStrings.xml><?xml version="1.0" encoding="utf-8"?>
<sst xmlns="http://schemas.openxmlformats.org/spreadsheetml/2006/main" count="1049" uniqueCount="239">
  <si>
    <t xml:space="preserve">Мед. сестра хирургического кабинета                             </t>
  </si>
  <si>
    <t xml:space="preserve">Мед. сестра травматологического кабинета                          </t>
  </si>
  <si>
    <t xml:space="preserve">Мед. сестра  функциональной диагностики                                </t>
  </si>
  <si>
    <t xml:space="preserve"> Рентгенлаборант                                       </t>
  </si>
  <si>
    <t>Психолог (социальный психолог)</t>
  </si>
  <si>
    <t xml:space="preserve">Мед. сестра по ВТЭ                                                                 </t>
  </si>
  <si>
    <t xml:space="preserve">Мед. сестра по выписке больничных листов                                        </t>
  </si>
  <si>
    <t xml:space="preserve">Мед. сестра дуоденального зондирования                                                        </t>
  </si>
  <si>
    <t xml:space="preserve">Акушерка смотрового кабинета                                                    </t>
  </si>
  <si>
    <t xml:space="preserve">Мед сестра  доврачебного кабинета                                       </t>
  </si>
  <si>
    <t xml:space="preserve">Лаборант                                                                        </t>
  </si>
  <si>
    <t xml:space="preserve">Фармацевт                                                                       </t>
  </si>
  <si>
    <t xml:space="preserve">Врач хирург                                        </t>
  </si>
  <si>
    <t xml:space="preserve">Дезинфектор                                                                     </t>
  </si>
  <si>
    <t xml:space="preserve">Младшие             </t>
  </si>
  <si>
    <t xml:space="preserve">Санитарка                                                                       </t>
  </si>
  <si>
    <t xml:space="preserve">Переводчик по каз.яз.                                                  </t>
  </si>
  <si>
    <t xml:space="preserve">Инженер по охр.труда и техн.безоп.                                  </t>
  </si>
  <si>
    <t xml:space="preserve">Сестра хозяйка                                                                  </t>
  </si>
  <si>
    <t>Обсл и проч персонал</t>
  </si>
  <si>
    <t xml:space="preserve">Кастелянша                                                                      </t>
  </si>
  <si>
    <t xml:space="preserve">Уборщик служебных помещений                                                     </t>
  </si>
  <si>
    <t xml:space="preserve">Уборщик туалетов                                                                </t>
  </si>
  <si>
    <t xml:space="preserve">Лифтер                                         </t>
  </si>
  <si>
    <t xml:space="preserve">Дворник                                                                         </t>
  </si>
  <si>
    <t xml:space="preserve">Гардеробщик                                                                     </t>
  </si>
  <si>
    <t xml:space="preserve">Водитель автомобиля                                                             </t>
  </si>
  <si>
    <t xml:space="preserve">Плотник                                          </t>
  </si>
  <si>
    <t xml:space="preserve">АУП                 </t>
  </si>
  <si>
    <t xml:space="preserve">Главный бухгалтер                                                               </t>
  </si>
  <si>
    <t xml:space="preserve">Инспектор по кадрам                                                             </t>
  </si>
  <si>
    <t xml:space="preserve">Экономист                                                                       </t>
  </si>
  <si>
    <t xml:space="preserve">Юрист                                                                           </t>
  </si>
  <si>
    <t xml:space="preserve">Бухгалтер                                                                       </t>
  </si>
  <si>
    <t xml:space="preserve">Кассир                                                                          </t>
  </si>
  <si>
    <t xml:space="preserve">Оператор                                                                        </t>
  </si>
  <si>
    <t>Должность</t>
  </si>
  <si>
    <t>%</t>
  </si>
  <si>
    <t>сумма</t>
  </si>
  <si>
    <t>тенге</t>
  </si>
  <si>
    <t>№  пп</t>
  </si>
  <si>
    <t>Фамилия,имя, отчество</t>
  </si>
  <si>
    <t>Стаж</t>
  </si>
  <si>
    <t>Коэф-т</t>
  </si>
  <si>
    <t>Предусмотренная тарифной  сеткой</t>
  </si>
  <si>
    <t>Доплата за психоэмоц нагрузку</t>
  </si>
  <si>
    <t xml:space="preserve">Вредные, тяжелые условия труда                    </t>
  </si>
  <si>
    <t xml:space="preserve">За клас.квалификацию                              </t>
  </si>
  <si>
    <t xml:space="preserve">Врачи               </t>
  </si>
  <si>
    <t xml:space="preserve">Главный врач                                                                    </t>
  </si>
  <si>
    <t xml:space="preserve">Зав.лабораторией                                                                </t>
  </si>
  <si>
    <t xml:space="preserve">Зав отделением  профилактики                                 </t>
  </si>
  <si>
    <t xml:space="preserve">Заведующий терапевтическим отделением                                                           </t>
  </si>
  <si>
    <t xml:space="preserve">Врач гастроэнтеролог                                                            </t>
  </si>
  <si>
    <t xml:space="preserve">Врач дерматолог                                                           </t>
  </si>
  <si>
    <t xml:space="preserve">Врач инфекционист                                                               </t>
  </si>
  <si>
    <t xml:space="preserve">Врач кардиолог                                                                  </t>
  </si>
  <si>
    <t>Врач эпидемиолог</t>
  </si>
  <si>
    <t xml:space="preserve">Инженер-программист                                                                     </t>
  </si>
  <si>
    <t xml:space="preserve">Врач невропатолог                                                               </t>
  </si>
  <si>
    <t xml:space="preserve">Врач оториноларинголог                                                          </t>
  </si>
  <si>
    <t xml:space="preserve">Врач офтальмолог                                                                </t>
  </si>
  <si>
    <t xml:space="preserve">г. Костанай, ул. Мариям Хакимжановой, 56а                                                         </t>
  </si>
  <si>
    <t xml:space="preserve">Мед сестра дерматол.каб.                                        </t>
  </si>
  <si>
    <t xml:space="preserve">Базовый должностной оклад (БДО)      </t>
  </si>
  <si>
    <t xml:space="preserve">Врач лаборант                                                                       </t>
  </si>
  <si>
    <t>Врач-статистик</t>
  </si>
  <si>
    <t>Медсестра по ЗОЖ</t>
  </si>
  <si>
    <t xml:space="preserve">Мед. сестра ЦСЛ   </t>
  </si>
  <si>
    <t xml:space="preserve">Медсестра ЦСЛ     </t>
  </si>
  <si>
    <t xml:space="preserve">Медсестра кардиологического кабинета                         </t>
  </si>
  <si>
    <t>Электромонтер</t>
  </si>
  <si>
    <t xml:space="preserve">Врач стоматолог                                                                 </t>
  </si>
  <si>
    <t xml:space="preserve">Врач травматолог                                         </t>
  </si>
  <si>
    <t xml:space="preserve">Врач уролог                                                                     </t>
  </si>
  <si>
    <t xml:space="preserve">Врач эндокринолог                                                               </t>
  </si>
  <si>
    <t xml:space="preserve">Врач эндоскопист                                                                </t>
  </si>
  <si>
    <t xml:space="preserve">Врач рентгенолог                                                                </t>
  </si>
  <si>
    <t xml:space="preserve">Врач акушер- гинеколог                                                                  </t>
  </si>
  <si>
    <t xml:space="preserve">Врач УЗИ                                                                        </t>
  </si>
  <si>
    <t xml:space="preserve">Врач терапевт участковый                                                        </t>
  </si>
  <si>
    <t xml:space="preserve">Средние             </t>
  </si>
  <si>
    <t xml:space="preserve">Главная мед сестра </t>
  </si>
  <si>
    <t xml:space="preserve">Старшая медсестра терапевтического отделения                                                     </t>
  </si>
  <si>
    <t xml:space="preserve">Медицинский статистик                                                           </t>
  </si>
  <si>
    <t xml:space="preserve">Мед. сестра (медбрат) по массажу                                                    </t>
  </si>
  <si>
    <t xml:space="preserve">Мед .сестра эндокринологичесокого кабинета                             </t>
  </si>
  <si>
    <t xml:space="preserve">Слесарь сантехник                                                                           </t>
  </si>
  <si>
    <t>5-7 л.</t>
  </si>
  <si>
    <t xml:space="preserve">КГП "Поликлиника №2 города Костанай"                                                       </t>
  </si>
  <si>
    <t>Социальный работник</t>
  </si>
  <si>
    <t xml:space="preserve">Заведующий отделением дневного стационара                                                          </t>
  </si>
  <si>
    <t xml:space="preserve">Врач терапевт дневного стационара                                                        </t>
  </si>
  <si>
    <t xml:space="preserve">Старшая медсестра отделения    дневного стационара                                                 </t>
  </si>
  <si>
    <t xml:space="preserve">Мед.сестра дневного стационара                                                  </t>
  </si>
  <si>
    <t xml:space="preserve">Санитарка                                                                  </t>
  </si>
  <si>
    <t xml:space="preserve">Врач онколог                                                                  </t>
  </si>
  <si>
    <t>Сторож</t>
  </si>
  <si>
    <t xml:space="preserve">Мед. сестра онкологического кабинета                   </t>
  </si>
  <si>
    <t xml:space="preserve">Врач проктолог                                                                  </t>
  </si>
  <si>
    <t xml:space="preserve">Врач маммолог                                                                  </t>
  </si>
  <si>
    <t xml:space="preserve">Медсестра маммологического кабинета                   </t>
  </si>
  <si>
    <t xml:space="preserve">Врач педиатр участковый                                                        </t>
  </si>
  <si>
    <t xml:space="preserve">Медсестра педиатра  участковая                                              </t>
  </si>
  <si>
    <t xml:space="preserve">Медсестра кабинета здорового ребенка                                       </t>
  </si>
  <si>
    <t xml:space="preserve">Медсестра фильтра для детского отделения                                     </t>
  </si>
  <si>
    <t>Санитарка детс.отдел.</t>
  </si>
  <si>
    <t xml:space="preserve">Санитарка  детс.отдел.                                                                </t>
  </si>
  <si>
    <t xml:space="preserve">Оператор детс.отдел.                                               </t>
  </si>
  <si>
    <t xml:space="preserve">Медсестра педиатра участковая                                              </t>
  </si>
  <si>
    <t>Социальный работник детс.отдел.</t>
  </si>
  <si>
    <t xml:space="preserve">Лаборант                                                                  </t>
  </si>
  <si>
    <t>Машинист по стрике белья (прачка)</t>
  </si>
  <si>
    <t xml:space="preserve">Медсестра прививочного кабинета                                               </t>
  </si>
  <si>
    <t xml:space="preserve">Медсестра ВОП                                         </t>
  </si>
  <si>
    <t xml:space="preserve">Медсестра  гериатра                             </t>
  </si>
  <si>
    <t xml:space="preserve">Медсестра стоматологического кабинета              </t>
  </si>
  <si>
    <t xml:space="preserve">Медсестра отолариноларингического кабинета                     </t>
  </si>
  <si>
    <t>Доплата за особые условия труда гражданских служащих</t>
  </si>
  <si>
    <t xml:space="preserve">Медсестра прививочного кабинета                                          </t>
  </si>
  <si>
    <t>Логопед</t>
  </si>
  <si>
    <t xml:space="preserve">За особые условия труда                             </t>
  </si>
  <si>
    <t xml:space="preserve">Медсестра эндокринологичесокого кабинета                             </t>
  </si>
  <si>
    <t xml:space="preserve">Медсестра мужского смотрового кабинета                                                    </t>
  </si>
  <si>
    <t xml:space="preserve">Водитель автомобиля                                                       </t>
  </si>
  <si>
    <t xml:space="preserve">Санитарка                                                                 </t>
  </si>
  <si>
    <t xml:space="preserve">Врач внутреннего аудита (эксперт)                                                       </t>
  </si>
  <si>
    <t xml:space="preserve">Заведующий гинекологическим отделением                                                           </t>
  </si>
  <si>
    <t xml:space="preserve">Врач акушер- гинеколог каб.невынаш. и планир.семьи                                                                  </t>
  </si>
  <si>
    <t xml:space="preserve">Врач акушер- гинеколог каб.патол.шейки матки                                                             </t>
  </si>
  <si>
    <t xml:space="preserve">Старшая медсестра отделения специализ.помощи                                                    </t>
  </si>
  <si>
    <t>свыше 25</t>
  </si>
  <si>
    <t>Звено</t>
  </si>
  <si>
    <t>Ступень</t>
  </si>
  <si>
    <t>А1</t>
  </si>
  <si>
    <t>3-1</t>
  </si>
  <si>
    <t>3</t>
  </si>
  <si>
    <t>А3</t>
  </si>
  <si>
    <t>В2</t>
  </si>
  <si>
    <t xml:space="preserve">Доплата за оказ. мед. помощи в усл.территор.участка                         </t>
  </si>
  <si>
    <t>Доплата за статус  "Старший"</t>
  </si>
  <si>
    <t>Доплата медицинским сестрам за статус "Главная"</t>
  </si>
  <si>
    <t>В4</t>
  </si>
  <si>
    <t xml:space="preserve">Медсестра ВОП                                             </t>
  </si>
  <si>
    <t>А2</t>
  </si>
  <si>
    <t>С</t>
  </si>
  <si>
    <t>D</t>
  </si>
  <si>
    <t>Техник по обслуж.медтехники</t>
  </si>
  <si>
    <t>В3</t>
  </si>
  <si>
    <t xml:space="preserve">Старшая медсестра отделения профилактики                                          </t>
  </si>
  <si>
    <t xml:space="preserve">Врач терап.проф.отдел.                                                   </t>
  </si>
  <si>
    <t xml:space="preserve">Врач педиатр.проф.отдел.                                                   </t>
  </si>
  <si>
    <t xml:space="preserve">Старший регистратор                                                         </t>
  </si>
  <si>
    <t xml:space="preserve">Регистратор                                                         </t>
  </si>
  <si>
    <t>Провизор</t>
  </si>
  <si>
    <t xml:space="preserve">Медсестра химизатор                                                      </t>
  </si>
  <si>
    <t xml:space="preserve">Медсестра школы                                                    </t>
  </si>
  <si>
    <t xml:space="preserve">Врач реабилитолог                                                     </t>
  </si>
  <si>
    <t>Старшая акушерка</t>
  </si>
  <si>
    <t xml:space="preserve">Медсестра по оптометрии     </t>
  </si>
  <si>
    <t xml:space="preserve">Акушерка            </t>
  </si>
  <si>
    <t xml:space="preserve">Врач функциональной диагностики                                              </t>
  </si>
  <si>
    <t xml:space="preserve">Медрегистратор флюротеки                       </t>
  </si>
  <si>
    <t xml:space="preserve">Медсестра кабинета планир.семьи               </t>
  </si>
  <si>
    <t xml:space="preserve">Акушерка кабинета патологии шейки матки      </t>
  </si>
  <si>
    <t xml:space="preserve">Регистратор  по флюр.обслуж.                                                    </t>
  </si>
  <si>
    <t xml:space="preserve">Медсестра проктологического кабинета                          </t>
  </si>
  <si>
    <t>Завхоз</t>
  </si>
  <si>
    <t xml:space="preserve">Заведующий педиатрич. отделением                                                           </t>
  </si>
  <si>
    <t xml:space="preserve">Санитарка                                              </t>
  </si>
  <si>
    <t xml:space="preserve">Медсестра эпидемиолога                    </t>
  </si>
  <si>
    <t xml:space="preserve">Фельдшер отделения скорой (экстренной) медицинской помощи                    </t>
  </si>
  <si>
    <t xml:space="preserve">Водитель автомобиля скорой помощи                                                   </t>
  </si>
  <si>
    <t xml:space="preserve">Медсестра процедурного кабинета                                               </t>
  </si>
  <si>
    <t xml:space="preserve">Медсестра психиатра (нарколога)                                            </t>
  </si>
  <si>
    <t xml:space="preserve">Врач-фтизиатр участковый  (детский врач)                                   </t>
  </si>
  <si>
    <t xml:space="preserve">Медсестра фтизиатра         </t>
  </si>
  <si>
    <t xml:space="preserve">Врач психиатр-нарколог                                                         </t>
  </si>
  <si>
    <t xml:space="preserve">Медсестра гастроэнтерологического кабинета                      </t>
  </si>
  <si>
    <t xml:space="preserve">Медсестра дневного стационара                                                  </t>
  </si>
  <si>
    <t xml:space="preserve">Врач лаборант                                                                    </t>
  </si>
  <si>
    <t xml:space="preserve">Врач гериатр                                                                  </t>
  </si>
  <si>
    <t xml:space="preserve">Медсестра урологического кабинета                          </t>
  </si>
  <si>
    <t xml:space="preserve">Медсестра по лекарств.обеспечению         </t>
  </si>
  <si>
    <t xml:space="preserve">Врач-фтизиатр участковый                              </t>
  </si>
  <si>
    <t xml:space="preserve">Старший лаборант            </t>
  </si>
  <si>
    <t xml:space="preserve">Рабочий по обслуживанию здания                                                              </t>
  </si>
  <si>
    <t xml:space="preserve">Инструктор по лечебной физкультуре                 </t>
  </si>
  <si>
    <t xml:space="preserve">Санитарка аптеч.пункта                                              </t>
  </si>
  <si>
    <t xml:space="preserve">Медсестра офтальмологического кабинета                    </t>
  </si>
  <si>
    <t xml:space="preserve">Менеджер здравоохранения                                                </t>
  </si>
  <si>
    <t xml:space="preserve">Санитарка лаборатории                                          </t>
  </si>
  <si>
    <t xml:space="preserve">Медсестра  функциональной диагностики                                </t>
  </si>
  <si>
    <t xml:space="preserve">Фельдшер  доврачебного кабинета                                       </t>
  </si>
  <si>
    <t xml:space="preserve">Заведующий спец. отделением                                                           </t>
  </si>
  <si>
    <t xml:space="preserve">Врач сурдолог                                                          </t>
  </si>
  <si>
    <t xml:space="preserve">Руководитель отдела организационно-методического обеспечения и статистики                                                    </t>
  </si>
  <si>
    <t>Курьер</t>
  </si>
  <si>
    <t xml:space="preserve">Санитарка   </t>
  </si>
  <si>
    <t xml:space="preserve">Санитарка пед.отдел.                                    </t>
  </si>
  <si>
    <t xml:space="preserve">Медсестра травматологического кабинета                          </t>
  </si>
  <si>
    <t xml:space="preserve">Врач общей практики                                                    </t>
  </si>
  <si>
    <t xml:space="preserve">Заместитель главного врача по медицинской части                       </t>
  </si>
  <si>
    <t xml:space="preserve">Заместитель главного врача по медицинской части (МСЭ)                </t>
  </si>
  <si>
    <t xml:space="preserve">Заместитель главного врача по контролю качества медицинских услуг         </t>
  </si>
  <si>
    <t xml:space="preserve">Медсестра  доврачебного кабинета                                       </t>
  </si>
  <si>
    <t>Психолог (социальный психолог) детский</t>
  </si>
  <si>
    <t xml:space="preserve">Медсестра по сбору мокроты                                                         </t>
  </si>
  <si>
    <t xml:space="preserve">Медсестра  участковая                                              </t>
  </si>
  <si>
    <t xml:space="preserve">Медсестра по физиотерапии                                 </t>
  </si>
  <si>
    <t xml:space="preserve">Медсестра школы № 18                                                   </t>
  </si>
  <si>
    <t xml:space="preserve">Медсестра школы №6                                                   </t>
  </si>
  <si>
    <t xml:space="preserve">Медсестра неврологического кабинета                   </t>
  </si>
  <si>
    <t xml:space="preserve">Медсестра инфекционного кабинета                                       </t>
  </si>
  <si>
    <t xml:space="preserve">Медсестра эндоскопического кабинета                            </t>
  </si>
  <si>
    <t xml:space="preserve">Санитарка каб.по сбору мокроты                                            </t>
  </si>
  <si>
    <t xml:space="preserve">Врач аллерголог                                                                 </t>
  </si>
  <si>
    <t xml:space="preserve">Медсестра аллергологического кабинета                     </t>
  </si>
  <si>
    <t xml:space="preserve">Санитарка ОПиСПП                              </t>
  </si>
  <si>
    <t xml:space="preserve">Медсестра школы №17                                                    </t>
  </si>
  <si>
    <t xml:space="preserve">Старшая медсестра педиатр. отделения                                                     </t>
  </si>
  <si>
    <t xml:space="preserve">Врач оториноларинголог детский                                                       </t>
  </si>
  <si>
    <t xml:space="preserve">Медбрат ВОП                                         </t>
  </si>
  <si>
    <t xml:space="preserve">Медсестра хирургического кабинета                             </t>
  </si>
  <si>
    <t xml:space="preserve">Врач психиатр                                                   </t>
  </si>
  <si>
    <t xml:space="preserve">Санитарка                              </t>
  </si>
  <si>
    <t xml:space="preserve">Секретарь машинист                                                         </t>
  </si>
  <si>
    <t xml:space="preserve">Санитарка ОЛДП                                                       </t>
  </si>
  <si>
    <t xml:space="preserve">Санитарка АГО                         </t>
  </si>
  <si>
    <t xml:space="preserve">Медсестра школы-гимназии Горького                                      </t>
  </si>
  <si>
    <t xml:space="preserve">Врач-клинический фармаколог                                                               </t>
  </si>
  <si>
    <t>Тарификационный список на 01 января 2024 года</t>
  </si>
  <si>
    <t xml:space="preserve">Руководитель отдела (МЦЗ)                                      </t>
  </si>
  <si>
    <t xml:space="preserve">Врач терапевт МЦЗ                                               </t>
  </si>
  <si>
    <t xml:space="preserve">Врач педиатр МЦЗ                                               </t>
  </si>
  <si>
    <t xml:space="preserve">Врач уролог-андролог МЦЗ                                                                    </t>
  </si>
  <si>
    <t xml:space="preserve">Врач акушер- гинеколог МЦЗ                                                               </t>
  </si>
  <si>
    <t xml:space="preserve">Медсестра МЦЗ         </t>
  </si>
  <si>
    <t>Медицинский регистратор МЦЗ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</si>
</sst>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9"/>
      <name val="Arial Cyr"/>
      <charset val="204"/>
    </font>
    <font>
      <b/>
      <sz val="11"/>
      <color indexed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wrapText="1"/>
    </xf>
    <xf numFmtId="1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/>
    <xf numFmtId="1" fontId="1" fillId="0" borderId="1" xfId="0" applyNumberFormat="1" applyFont="1" applyFill="1" applyBorder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/>
    <xf numFmtId="2" fontId="1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1" fontId="2" fillId="0" borderId="0" xfId="0" applyNumberFormat="1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7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8;&#1072;&#1088;&#1080;&#1092;&#1080;&#1082;&#1072;&#1094;&#1080;&#1103;%202011%20&#1075;&#1086;&#1076;/&#1058;&#1072;&#1088;&#1080;&#1092;&#1080;&#1082;&#1072;&#1094;&#1080;&#1086;&#1085;&#1085;&#1099;&#1081;%20&#1089;&#1087;&#1080;&#1089;&#1086;&#1082;%20&#1089;%2001.07.2011%20&#107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СЕГО НА 01.07. 2011 г."/>
      <sheetName val="ВСЕГО НА 01.07.2011г. СТАЦ"/>
    </sheetNames>
    <sheetDataSet>
      <sheetData sheetId="0" refreshError="1">
        <row r="4">
          <cell r="T4">
            <v>13613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75"/>
  <sheetViews>
    <sheetView tabSelected="1" zoomScale="130" zoomScaleNormal="130" workbookViewId="0">
      <pane xSplit="7" ySplit="8" topLeftCell="H9" activePane="bottomRight" state="frozen"/>
      <selection pane="topRight" activeCell="G1" sqref="G1"/>
      <selection pane="bottomLeft" activeCell="A9" sqref="A9"/>
      <selection pane="bottomRight" activeCell="Z10" sqref="Z10"/>
    </sheetView>
  </sheetViews>
  <sheetFormatPr defaultColWidth="9.140625" defaultRowHeight="11.25"/>
  <cols>
    <col min="1" max="1" width="3.7109375" style="3" customWidth="1"/>
    <col min="2" max="2" width="12.5703125" style="4" customWidth="1"/>
    <col min="3" max="3" width="15.140625" style="5" customWidth="1"/>
    <col min="4" max="4" width="5" style="5" customWidth="1"/>
    <col min="5" max="5" width="6.28515625" style="3" customWidth="1"/>
    <col min="6" max="6" width="7.5703125" style="3" customWidth="1"/>
    <col min="7" max="7" width="4.42578125" style="6" customWidth="1"/>
    <col min="8" max="8" width="10.28515625" style="6" customWidth="1"/>
    <col min="9" max="9" width="9.7109375" style="3" customWidth="1"/>
    <col min="10" max="10" width="5" style="3" customWidth="1"/>
    <col min="11" max="11" width="6" style="3" customWidth="1"/>
    <col min="12" max="12" width="5.28515625" style="3" customWidth="1"/>
    <col min="13" max="13" width="6.5703125" style="3" customWidth="1"/>
    <col min="14" max="14" width="4.5703125" style="3" customWidth="1"/>
    <col min="15" max="15" width="7" style="3" customWidth="1"/>
    <col min="16" max="16" width="4.85546875" style="3" bestFit="1" customWidth="1"/>
    <col min="17" max="17" width="6.42578125" style="3" customWidth="1"/>
    <col min="18" max="18" width="2.7109375" style="3" customWidth="1"/>
    <col min="19" max="19" width="5.7109375" style="3" customWidth="1"/>
    <col min="20" max="20" width="4.85546875" style="3" bestFit="1" customWidth="1"/>
    <col min="21" max="21" width="7.5703125" style="3" bestFit="1" customWidth="1"/>
    <col min="22" max="22" width="6.28515625" style="3" customWidth="1"/>
    <col min="23" max="23" width="5.42578125" style="3" bestFit="1" customWidth="1"/>
    <col min="24" max="16384" width="9.140625" style="3"/>
  </cols>
  <sheetData>
    <row r="1" spans="1:28" ht="15">
      <c r="A1" s="27" t="s">
        <v>231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8" ht="15">
      <c r="A2" s="7"/>
      <c r="B2" s="8"/>
      <c r="C2" s="27" t="s">
        <v>89</v>
      </c>
      <c r="D2" s="27"/>
      <c r="E2" s="28"/>
      <c r="F2" s="28"/>
      <c r="G2" s="24"/>
      <c r="H2" s="24"/>
      <c r="I2" s="7"/>
      <c r="J2" s="7"/>
      <c r="K2" s="7"/>
      <c r="L2" s="7"/>
      <c r="M2" s="7"/>
    </row>
    <row r="3" spans="1:28" ht="15">
      <c r="A3" s="7"/>
      <c r="B3" s="8"/>
      <c r="C3" s="27" t="s">
        <v>62</v>
      </c>
      <c r="D3" s="27"/>
      <c r="E3" s="28"/>
      <c r="F3" s="28"/>
      <c r="G3" s="24"/>
      <c r="H3" s="24"/>
      <c r="I3" s="7"/>
      <c r="J3" s="7"/>
      <c r="K3" s="7"/>
      <c r="L3" s="7"/>
      <c r="M3" s="7"/>
    </row>
    <row r="4" spans="1:28" ht="12.75">
      <c r="B4" s="50"/>
      <c r="C4" s="50"/>
      <c r="D4" s="40"/>
      <c r="E4" s="29"/>
      <c r="F4" s="29"/>
      <c r="G4" s="30"/>
      <c r="H4" s="30"/>
      <c r="N4" s="29" t="s">
        <v>64</v>
      </c>
      <c r="O4" s="29"/>
      <c r="P4" s="29"/>
      <c r="Q4" s="29"/>
      <c r="R4" s="29"/>
      <c r="S4" s="29"/>
      <c r="T4" s="29"/>
      <c r="U4" s="29"/>
      <c r="V4" s="29">
        <v>17697</v>
      </c>
      <c r="W4" s="29" t="s">
        <v>39</v>
      </c>
    </row>
    <row r="5" spans="1:28" ht="71.25" customHeight="1">
      <c r="A5" s="9" t="s">
        <v>40</v>
      </c>
      <c r="B5" s="9" t="s">
        <v>36</v>
      </c>
      <c r="C5" s="25" t="s">
        <v>41</v>
      </c>
      <c r="D5" s="25" t="s">
        <v>132</v>
      </c>
      <c r="E5" s="9" t="s">
        <v>133</v>
      </c>
      <c r="F5" s="9" t="s">
        <v>42</v>
      </c>
      <c r="G5" s="9" t="s">
        <v>43</v>
      </c>
      <c r="H5" s="9" t="s">
        <v>44</v>
      </c>
      <c r="I5" s="49" t="s">
        <v>118</v>
      </c>
      <c r="J5" s="51" t="s">
        <v>141</v>
      </c>
      <c r="K5" s="52"/>
      <c r="L5" s="51" t="s">
        <v>140</v>
      </c>
      <c r="M5" s="52"/>
      <c r="N5" s="51" t="s">
        <v>45</v>
      </c>
      <c r="O5" s="52"/>
      <c r="P5" s="51" t="s">
        <v>46</v>
      </c>
      <c r="Q5" s="52"/>
      <c r="R5" s="51" t="s">
        <v>47</v>
      </c>
      <c r="S5" s="52"/>
      <c r="T5" s="51" t="s">
        <v>139</v>
      </c>
      <c r="U5" s="52"/>
      <c r="V5" s="51" t="s">
        <v>121</v>
      </c>
      <c r="W5" s="52"/>
      <c r="X5" s="26"/>
      <c r="Y5" s="26"/>
      <c r="Z5" s="26"/>
      <c r="AA5" s="26"/>
      <c r="AB5" s="26"/>
    </row>
    <row r="6" spans="1:28" ht="19.5" customHeight="1">
      <c r="A6" s="9"/>
      <c r="B6" s="9"/>
      <c r="C6" s="25"/>
      <c r="D6" s="25"/>
      <c r="E6" s="9"/>
      <c r="F6" s="9"/>
      <c r="G6" s="9"/>
      <c r="H6" s="9"/>
      <c r="I6" s="9"/>
      <c r="J6" s="9" t="s">
        <v>37</v>
      </c>
      <c r="K6" s="9" t="s">
        <v>38</v>
      </c>
      <c r="L6" s="9" t="s">
        <v>37</v>
      </c>
      <c r="M6" s="9" t="s">
        <v>38</v>
      </c>
      <c r="N6" s="9" t="s">
        <v>37</v>
      </c>
      <c r="O6" s="9" t="s">
        <v>38</v>
      </c>
      <c r="P6" s="9" t="s">
        <v>37</v>
      </c>
      <c r="Q6" s="9" t="s">
        <v>38</v>
      </c>
      <c r="R6" s="9" t="s">
        <v>37</v>
      </c>
      <c r="S6" s="9" t="s">
        <v>38</v>
      </c>
      <c r="T6" s="9" t="s">
        <v>37</v>
      </c>
      <c r="U6" s="9" t="s">
        <v>38</v>
      </c>
      <c r="V6" s="9" t="s">
        <v>37</v>
      </c>
      <c r="W6" s="9" t="s">
        <v>38</v>
      </c>
      <c r="X6" s="26"/>
      <c r="Y6" s="26"/>
      <c r="Z6" s="26"/>
      <c r="AA6" s="26"/>
      <c r="AB6" s="26"/>
    </row>
    <row r="7" spans="1:28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0">
        <v>13</v>
      </c>
      <c r="N7" s="11">
        <v>14</v>
      </c>
      <c r="O7" s="10">
        <v>15</v>
      </c>
      <c r="P7" s="11">
        <v>16</v>
      </c>
      <c r="Q7" s="10">
        <v>17</v>
      </c>
      <c r="R7" s="1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</row>
    <row r="8" spans="1:28" ht="12.75">
      <c r="A8" s="12"/>
      <c r="B8" s="37" t="s">
        <v>48</v>
      </c>
      <c r="E8" s="12"/>
      <c r="F8" s="12"/>
      <c r="I8" s="12"/>
      <c r="J8" s="12"/>
      <c r="K8" s="12"/>
      <c r="L8" s="12"/>
      <c r="M8" s="12"/>
      <c r="N8" s="12"/>
      <c r="O8" s="12"/>
      <c r="P8" s="12"/>
      <c r="Q8" s="4"/>
      <c r="R8" s="4"/>
      <c r="S8" s="4"/>
      <c r="T8" s="4"/>
      <c r="U8" s="4"/>
      <c r="V8" s="4"/>
      <c r="W8" s="4"/>
    </row>
    <row r="9" spans="1:28" ht="22.5">
      <c r="A9" s="13">
        <v>1</v>
      </c>
      <c r="B9" s="2" t="s">
        <v>49</v>
      </c>
      <c r="C9" s="14"/>
      <c r="D9" s="41" t="s">
        <v>134</v>
      </c>
      <c r="E9" s="43">
        <v>3</v>
      </c>
      <c r="F9" s="11" t="s">
        <v>131</v>
      </c>
      <c r="G9" s="10">
        <v>6.22</v>
      </c>
      <c r="H9" s="46">
        <f>G9*V$4*3.42</f>
        <v>376457.66279999999</v>
      </c>
      <c r="I9" s="15">
        <f t="shared" ref="I9:I73" si="0">H9*0.1</f>
        <v>37645.766280000003</v>
      </c>
      <c r="J9" s="15"/>
      <c r="K9" s="15"/>
      <c r="L9" s="15"/>
      <c r="M9" s="15"/>
      <c r="N9" s="13">
        <v>0</v>
      </c>
      <c r="O9" s="15">
        <f>N9*V$4/100</f>
        <v>0</v>
      </c>
      <c r="P9" s="13">
        <v>0</v>
      </c>
      <c r="Q9" s="15">
        <f>P9*V$4/100</f>
        <v>0</v>
      </c>
      <c r="R9" s="2">
        <v>0</v>
      </c>
      <c r="S9" s="16">
        <f>R9*V$4/100</f>
        <v>0</v>
      </c>
      <c r="T9" s="2">
        <v>0</v>
      </c>
      <c r="U9" s="16">
        <f>T9*V$4/100</f>
        <v>0</v>
      </c>
      <c r="V9" s="2">
        <v>0</v>
      </c>
      <c r="W9" s="16">
        <f>V9*V$4/100</f>
        <v>0</v>
      </c>
    </row>
    <row r="10" spans="1:28" ht="56.25">
      <c r="A10" s="13">
        <v>2</v>
      </c>
      <c r="B10" s="2" t="s">
        <v>202</v>
      </c>
      <c r="C10" s="14"/>
      <c r="D10" s="41" t="s">
        <v>134</v>
      </c>
      <c r="E10" s="42" t="s">
        <v>135</v>
      </c>
      <c r="F10" s="11">
        <v>5.01</v>
      </c>
      <c r="G10" s="10">
        <v>5.15</v>
      </c>
      <c r="H10" s="46">
        <f>G10*V$4*3.42</f>
        <v>311697.261</v>
      </c>
      <c r="I10" s="15">
        <f t="shared" si="0"/>
        <v>31169.7261</v>
      </c>
      <c r="J10" s="15"/>
      <c r="K10" s="15"/>
      <c r="L10" s="15"/>
      <c r="M10" s="15"/>
      <c r="N10" s="13">
        <v>0</v>
      </c>
      <c r="O10" s="15">
        <f>N10*V$4/100</f>
        <v>0</v>
      </c>
      <c r="P10" s="13">
        <v>0</v>
      </c>
      <c r="Q10" s="15">
        <f>P10*V$4/100</f>
        <v>0</v>
      </c>
      <c r="R10" s="17">
        <v>0</v>
      </c>
      <c r="S10" s="16">
        <f>R10*V$4/100</f>
        <v>0</v>
      </c>
      <c r="T10" s="17">
        <v>0</v>
      </c>
      <c r="U10" s="16">
        <f>T10*V$4/100</f>
        <v>0</v>
      </c>
      <c r="V10" s="17">
        <v>0</v>
      </c>
      <c r="W10" s="16">
        <f>V10*V$4/100</f>
        <v>0</v>
      </c>
    </row>
    <row r="11" spans="1:28" ht="56.25">
      <c r="A11" s="13">
        <v>3</v>
      </c>
      <c r="B11" s="2" t="s">
        <v>203</v>
      </c>
      <c r="C11" s="14"/>
      <c r="D11" s="41" t="s">
        <v>134</v>
      </c>
      <c r="E11" s="42" t="s">
        <v>135</v>
      </c>
      <c r="F11" s="11" t="s">
        <v>131</v>
      </c>
      <c r="G11" s="10">
        <v>5.91</v>
      </c>
      <c r="H11" s="46">
        <f>G11*V$4*3.42</f>
        <v>357695.30340000003</v>
      </c>
      <c r="I11" s="15">
        <f t="shared" si="0"/>
        <v>35769.530340000005</v>
      </c>
      <c r="J11" s="15"/>
      <c r="K11" s="15"/>
      <c r="L11" s="15"/>
      <c r="M11" s="15"/>
      <c r="N11" s="13">
        <v>0</v>
      </c>
      <c r="O11" s="15">
        <f>N11*V$4/100</f>
        <v>0</v>
      </c>
      <c r="P11" s="13">
        <v>0</v>
      </c>
      <c r="Q11" s="15">
        <f>P11*V$4/100</f>
        <v>0</v>
      </c>
      <c r="R11" s="2">
        <v>0</v>
      </c>
      <c r="S11" s="16">
        <f>R11*V$4/100</f>
        <v>0</v>
      </c>
      <c r="T11" s="2">
        <v>0</v>
      </c>
      <c r="U11" s="16">
        <f>T11*V$4/100</f>
        <v>0</v>
      </c>
      <c r="V11" s="2">
        <v>0</v>
      </c>
      <c r="W11" s="16">
        <f>V11*V$4/100</f>
        <v>0</v>
      </c>
    </row>
    <row r="12" spans="1:28" ht="67.5">
      <c r="A12" s="13">
        <v>4</v>
      </c>
      <c r="B12" s="2" t="s">
        <v>204</v>
      </c>
      <c r="C12" s="14"/>
      <c r="D12" s="41" t="s">
        <v>134</v>
      </c>
      <c r="E12" s="42" t="s">
        <v>135</v>
      </c>
      <c r="F12" s="11" t="s">
        <v>131</v>
      </c>
      <c r="G12" s="10">
        <v>5.91</v>
      </c>
      <c r="H12" s="46">
        <f>G12*V$4*3.42</f>
        <v>357695.30340000003</v>
      </c>
      <c r="I12" s="15">
        <f t="shared" si="0"/>
        <v>35769.530340000005</v>
      </c>
      <c r="J12" s="15"/>
      <c r="K12" s="15"/>
      <c r="L12" s="15"/>
      <c r="M12" s="15"/>
      <c r="N12" s="13">
        <v>0</v>
      </c>
      <c r="O12" s="15">
        <f>N12*V$4/100</f>
        <v>0</v>
      </c>
      <c r="P12" s="13">
        <v>0</v>
      </c>
      <c r="Q12" s="15">
        <f>P12*V$4/100</f>
        <v>0</v>
      </c>
      <c r="R12" s="2">
        <v>0</v>
      </c>
      <c r="S12" s="16">
        <f>R12*V$4/100</f>
        <v>0</v>
      </c>
      <c r="T12" s="2">
        <v>0</v>
      </c>
      <c r="U12" s="16">
        <f>T12*V$4/100</f>
        <v>0</v>
      </c>
      <c r="V12" s="2">
        <v>0</v>
      </c>
      <c r="W12" s="16">
        <f>V12*V$4/100</f>
        <v>0</v>
      </c>
    </row>
    <row r="13" spans="1:28" ht="22.5">
      <c r="A13" s="13">
        <v>5</v>
      </c>
      <c r="B13" s="2" t="s">
        <v>50</v>
      </c>
      <c r="C13" s="14"/>
      <c r="D13" s="41" t="s">
        <v>137</v>
      </c>
      <c r="E13" s="42" t="s">
        <v>136</v>
      </c>
      <c r="F13" s="11" t="s">
        <v>131</v>
      </c>
      <c r="G13" s="10">
        <v>5.4</v>
      </c>
      <c r="H13" s="46">
        <f>G13*V$4*3.42</f>
        <v>326828.196</v>
      </c>
      <c r="I13" s="15">
        <f t="shared" si="0"/>
        <v>32682.819600000003</v>
      </c>
      <c r="J13" s="15"/>
      <c r="K13" s="15"/>
      <c r="L13" s="15"/>
      <c r="M13" s="15"/>
      <c r="N13" s="13">
        <v>0</v>
      </c>
      <c r="O13" s="15">
        <f>N13*V$4/100</f>
        <v>0</v>
      </c>
      <c r="P13" s="13"/>
      <c r="Q13" s="15">
        <f>P13*V$4/100</f>
        <v>0</v>
      </c>
      <c r="R13" s="17">
        <v>0</v>
      </c>
      <c r="S13" s="16">
        <f>R13*V$4/100</f>
        <v>0</v>
      </c>
      <c r="T13" s="17">
        <v>0</v>
      </c>
      <c r="U13" s="16">
        <f>T13*V$4/100</f>
        <v>0</v>
      </c>
      <c r="V13" s="17">
        <v>0</v>
      </c>
      <c r="W13" s="16">
        <f>V13*V$4/100</f>
        <v>0</v>
      </c>
    </row>
    <row r="14" spans="1:28" ht="33.75">
      <c r="A14" s="13">
        <v>6</v>
      </c>
      <c r="B14" s="2" t="s">
        <v>51</v>
      </c>
      <c r="C14" s="14"/>
      <c r="D14" s="41" t="s">
        <v>137</v>
      </c>
      <c r="E14" s="42" t="s">
        <v>136</v>
      </c>
      <c r="F14" s="11" t="s">
        <v>131</v>
      </c>
      <c r="G14" s="10">
        <v>5.4</v>
      </c>
      <c r="H14" s="46">
        <f>G14*V$4*3.42</f>
        <v>326828.196</v>
      </c>
      <c r="I14" s="15">
        <f t="shared" si="0"/>
        <v>32682.819600000003</v>
      </c>
      <c r="J14" s="15"/>
      <c r="K14" s="15"/>
      <c r="L14" s="15"/>
      <c r="M14" s="15"/>
      <c r="N14" s="13">
        <v>0</v>
      </c>
      <c r="O14" s="15">
        <f>N14*V$4/100</f>
        <v>0</v>
      </c>
      <c r="P14" s="13">
        <v>0</v>
      </c>
      <c r="Q14" s="15">
        <f>P14*V$4/100</f>
        <v>0</v>
      </c>
      <c r="R14" s="17">
        <v>0</v>
      </c>
      <c r="S14" s="16">
        <f>R14*V$4/100</f>
        <v>0</v>
      </c>
      <c r="T14" s="17">
        <v>0</v>
      </c>
      <c r="U14" s="16">
        <f>T14*V$4/100</f>
        <v>0</v>
      </c>
      <c r="V14" s="17">
        <v>0</v>
      </c>
      <c r="W14" s="16">
        <f>V14*V$4/100</f>
        <v>0</v>
      </c>
    </row>
    <row r="15" spans="1:28" ht="33.75">
      <c r="A15" s="13">
        <v>7</v>
      </c>
      <c r="B15" s="2" t="s">
        <v>52</v>
      </c>
      <c r="C15" s="14"/>
      <c r="D15" s="41" t="s">
        <v>137</v>
      </c>
      <c r="E15" s="42" t="s">
        <v>136</v>
      </c>
      <c r="F15" s="11">
        <v>5.01</v>
      </c>
      <c r="G15" s="10">
        <v>4.6900000000000004</v>
      </c>
      <c r="H15" s="46">
        <f>G15*V$4*3.42</f>
        <v>283856.3406</v>
      </c>
      <c r="I15" s="15">
        <f t="shared" si="0"/>
        <v>28385.63406</v>
      </c>
      <c r="J15" s="15"/>
      <c r="K15" s="15"/>
      <c r="L15" s="15"/>
      <c r="M15" s="15"/>
      <c r="N15" s="13">
        <v>0</v>
      </c>
      <c r="O15" s="15">
        <f>N15*V$4/100</f>
        <v>0</v>
      </c>
      <c r="P15" s="13">
        <v>0</v>
      </c>
      <c r="Q15" s="15">
        <f>P15*V$4/100</f>
        <v>0</v>
      </c>
      <c r="R15" s="17">
        <v>0</v>
      </c>
      <c r="S15" s="16">
        <f>R15*V$4/100</f>
        <v>0</v>
      </c>
      <c r="T15" s="17"/>
      <c r="U15" s="16">
        <f>T15*V$4/100</f>
        <v>0</v>
      </c>
      <c r="V15" s="17">
        <v>0</v>
      </c>
      <c r="W15" s="16">
        <f>V15*V$4/100</f>
        <v>0</v>
      </c>
    </row>
    <row r="16" spans="1:28" ht="33.75">
      <c r="A16" s="13">
        <v>8</v>
      </c>
      <c r="B16" s="2" t="s">
        <v>194</v>
      </c>
      <c r="C16" s="14"/>
      <c r="D16" s="41" t="s">
        <v>137</v>
      </c>
      <c r="E16" s="42" t="s">
        <v>136</v>
      </c>
      <c r="F16" s="11" t="s">
        <v>131</v>
      </c>
      <c r="G16" s="10">
        <v>5.4</v>
      </c>
      <c r="H16" s="46">
        <f>G16*V$4*3.42</f>
        <v>326828.196</v>
      </c>
      <c r="I16" s="15">
        <f t="shared" si="0"/>
        <v>32682.819600000003</v>
      </c>
      <c r="J16" s="15"/>
      <c r="K16" s="15"/>
      <c r="L16" s="15"/>
      <c r="M16" s="15"/>
      <c r="N16" s="13"/>
      <c r="O16" s="15">
        <f>N16*V$4/100</f>
        <v>0</v>
      </c>
      <c r="P16" s="13">
        <v>0</v>
      </c>
      <c r="Q16" s="15">
        <f>P16*V$4/100</f>
        <v>0</v>
      </c>
      <c r="R16" s="17">
        <v>0</v>
      </c>
      <c r="S16" s="16">
        <f>R16*V$4/100</f>
        <v>0</v>
      </c>
      <c r="T16" s="17">
        <v>0</v>
      </c>
      <c r="U16" s="16">
        <f>T16*V$4/100</f>
        <v>0</v>
      </c>
      <c r="V16" s="17">
        <v>0</v>
      </c>
      <c r="W16" s="16">
        <f>V16*V$4/100</f>
        <v>0</v>
      </c>
    </row>
    <row r="17" spans="1:23" ht="33.75">
      <c r="A17" s="13">
        <v>9</v>
      </c>
      <c r="B17" s="2" t="s">
        <v>52</v>
      </c>
      <c r="C17" s="14"/>
      <c r="D17" s="41" t="s">
        <v>137</v>
      </c>
      <c r="E17" s="42" t="s">
        <v>136</v>
      </c>
      <c r="F17" s="10">
        <v>3.01</v>
      </c>
      <c r="G17" s="10">
        <v>4.6900000000000004</v>
      </c>
      <c r="H17" s="46">
        <f>G17*V$4*3.42</f>
        <v>283856.3406</v>
      </c>
      <c r="I17" s="15">
        <f t="shared" si="0"/>
        <v>28385.63406</v>
      </c>
      <c r="J17" s="15"/>
      <c r="K17" s="15"/>
      <c r="L17" s="15"/>
      <c r="M17" s="15"/>
      <c r="N17" s="17">
        <v>0</v>
      </c>
      <c r="O17" s="15">
        <f>N17*V$4/100</f>
        <v>0</v>
      </c>
      <c r="P17" s="17">
        <v>0</v>
      </c>
      <c r="Q17" s="15">
        <f>P17*V$4/100</f>
        <v>0</v>
      </c>
      <c r="R17" s="17">
        <v>0</v>
      </c>
      <c r="S17" s="16">
        <f>R17*V$4/100</f>
        <v>0</v>
      </c>
      <c r="T17" s="17"/>
      <c r="U17" s="16">
        <f>T17*V$4/100</f>
        <v>0</v>
      </c>
      <c r="V17" s="17">
        <v>0</v>
      </c>
      <c r="W17" s="16">
        <f>V17*V$4/100</f>
        <v>0</v>
      </c>
    </row>
    <row r="18" spans="1:23" ht="33.75">
      <c r="A18" s="13">
        <v>10</v>
      </c>
      <c r="B18" s="2" t="s">
        <v>168</v>
      </c>
      <c r="C18" s="14"/>
      <c r="D18" s="41" t="s">
        <v>137</v>
      </c>
      <c r="E18" s="42" t="s">
        <v>136</v>
      </c>
      <c r="F18" s="10">
        <v>23.01</v>
      </c>
      <c r="G18" s="10">
        <v>5.27</v>
      </c>
      <c r="H18" s="46">
        <f>G18*V$4*3.42</f>
        <v>318960.10979999998</v>
      </c>
      <c r="I18" s="15">
        <f t="shared" si="0"/>
        <v>31896.010979999999</v>
      </c>
      <c r="J18" s="15"/>
      <c r="K18" s="15"/>
      <c r="L18" s="15"/>
      <c r="M18" s="15"/>
      <c r="N18" s="17">
        <v>0</v>
      </c>
      <c r="O18" s="15">
        <f>N18*V$4/100</f>
        <v>0</v>
      </c>
      <c r="P18" s="17">
        <v>0</v>
      </c>
      <c r="Q18" s="15">
        <f>P18*V$4/100</f>
        <v>0</v>
      </c>
      <c r="R18" s="17">
        <v>0</v>
      </c>
      <c r="S18" s="16">
        <f>R18*V$4/100</f>
        <v>0</v>
      </c>
      <c r="T18" s="17"/>
      <c r="U18" s="16">
        <f>T18*V$4/100</f>
        <v>0</v>
      </c>
      <c r="V18" s="17">
        <v>0</v>
      </c>
      <c r="W18" s="16">
        <f>V18*V$4/100</f>
        <v>0</v>
      </c>
    </row>
    <row r="19" spans="1:23" ht="33.75">
      <c r="A19" s="13">
        <v>11</v>
      </c>
      <c r="B19" s="2" t="s">
        <v>127</v>
      </c>
      <c r="C19" s="14"/>
      <c r="D19" s="41" t="s">
        <v>137</v>
      </c>
      <c r="E19" s="42" t="s">
        <v>136</v>
      </c>
      <c r="F19" s="10">
        <v>12.1</v>
      </c>
      <c r="G19" s="10">
        <v>5.03</v>
      </c>
      <c r="H19" s="46">
        <f>G19*V$4*3.42</f>
        <v>304434.41220000002</v>
      </c>
      <c r="I19" s="15">
        <f t="shared" si="0"/>
        <v>30443.441220000004</v>
      </c>
      <c r="J19" s="15"/>
      <c r="K19" s="15"/>
      <c r="L19" s="15"/>
      <c r="M19" s="15"/>
      <c r="N19" s="17"/>
      <c r="O19" s="15">
        <f>N19*V$4/100</f>
        <v>0</v>
      </c>
      <c r="P19" s="17">
        <v>0</v>
      </c>
      <c r="Q19" s="15">
        <f>P19*V$4/100</f>
        <v>0</v>
      </c>
      <c r="R19" s="17">
        <v>0</v>
      </c>
      <c r="S19" s="16">
        <f>R19*V$4/100</f>
        <v>0</v>
      </c>
      <c r="T19" s="17"/>
      <c r="U19" s="16">
        <f>T19*V$4/100</f>
        <v>0</v>
      </c>
      <c r="V19" s="17">
        <v>0</v>
      </c>
      <c r="W19" s="16">
        <f>V19*V$4/100</f>
        <v>0</v>
      </c>
    </row>
    <row r="20" spans="1:23" ht="47.25" customHeight="1">
      <c r="A20" s="13">
        <v>12</v>
      </c>
      <c r="B20" s="2" t="s">
        <v>91</v>
      </c>
      <c r="C20" s="14"/>
      <c r="D20" s="41" t="s">
        <v>137</v>
      </c>
      <c r="E20" s="42" t="s">
        <v>136</v>
      </c>
      <c r="F20" s="11" t="s">
        <v>131</v>
      </c>
      <c r="G20" s="10">
        <v>5.4</v>
      </c>
      <c r="H20" s="46">
        <f>G20*V$4*3.42</f>
        <v>326828.196</v>
      </c>
      <c r="I20" s="15">
        <f t="shared" si="0"/>
        <v>32682.819600000003</v>
      </c>
      <c r="J20" s="15"/>
      <c r="K20" s="15"/>
      <c r="L20" s="15"/>
      <c r="M20" s="15"/>
      <c r="N20" s="17">
        <v>0</v>
      </c>
      <c r="O20" s="15">
        <f>N20*V$4/100</f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</row>
    <row r="21" spans="1:23" ht="67.5">
      <c r="A21" s="13">
        <v>13</v>
      </c>
      <c r="B21" s="2" t="s">
        <v>196</v>
      </c>
      <c r="C21" s="14"/>
      <c r="D21" s="41" t="s">
        <v>137</v>
      </c>
      <c r="E21" s="42" t="s">
        <v>136</v>
      </c>
      <c r="F21" s="11">
        <v>3.06</v>
      </c>
      <c r="G21" s="10">
        <v>4.6900000000000004</v>
      </c>
      <c r="H21" s="46">
        <f>G21*V$4*3.42</f>
        <v>283856.3406</v>
      </c>
      <c r="I21" s="15">
        <f t="shared" si="0"/>
        <v>28385.63406</v>
      </c>
      <c r="J21" s="15"/>
      <c r="K21" s="15"/>
      <c r="L21" s="15"/>
      <c r="M21" s="15"/>
      <c r="N21" s="17"/>
      <c r="O21" s="15">
        <f>N21*V$4/100</f>
        <v>0</v>
      </c>
      <c r="P21" s="17">
        <v>0</v>
      </c>
      <c r="Q21" s="15">
        <f>P21*V$4/100</f>
        <v>0</v>
      </c>
      <c r="R21" s="17">
        <v>0</v>
      </c>
      <c r="S21" s="16">
        <f>R21*V$4/100</f>
        <v>0</v>
      </c>
      <c r="T21" s="17"/>
      <c r="U21" s="16">
        <f>T21*V$4/100</f>
        <v>0</v>
      </c>
      <c r="V21" s="17">
        <v>0</v>
      </c>
      <c r="W21" s="16">
        <f>V21*V$4/100</f>
        <v>0</v>
      </c>
    </row>
    <row r="22" spans="1:23" ht="22.5">
      <c r="A22" s="13">
        <v>14</v>
      </c>
      <c r="B22" s="2" t="s">
        <v>177</v>
      </c>
      <c r="C22" s="14"/>
      <c r="D22" s="41" t="s">
        <v>138</v>
      </c>
      <c r="E22" s="43">
        <v>2</v>
      </c>
      <c r="F22" s="11">
        <v>13.01</v>
      </c>
      <c r="G22" s="10">
        <v>5.29</v>
      </c>
      <c r="H22" s="46">
        <f>G22*V$4*3.42</f>
        <v>320170.5846</v>
      </c>
      <c r="I22" s="15">
        <f t="shared" si="0"/>
        <v>32017.05846</v>
      </c>
      <c r="J22" s="15"/>
      <c r="K22" s="15"/>
      <c r="L22" s="15"/>
      <c r="M22" s="15"/>
      <c r="N22" s="17">
        <v>0</v>
      </c>
      <c r="O22" s="15">
        <f>N22*V$4/100</f>
        <v>0</v>
      </c>
      <c r="P22" s="17"/>
      <c r="Q22" s="15">
        <f>P22*V$4/100</f>
        <v>0</v>
      </c>
      <c r="R22" s="17">
        <v>0</v>
      </c>
      <c r="S22" s="16">
        <f>R22*V$4/100</f>
        <v>0</v>
      </c>
      <c r="T22" s="17">
        <v>0</v>
      </c>
      <c r="U22" s="16">
        <f>T22*V$4/100</f>
        <v>0</v>
      </c>
      <c r="V22" s="17">
        <v>0</v>
      </c>
      <c r="W22" s="16">
        <f>V22*V$4/100</f>
        <v>0</v>
      </c>
    </row>
    <row r="23" spans="1:23" ht="23.25">
      <c r="A23" s="13">
        <v>15</v>
      </c>
      <c r="B23" s="2" t="s">
        <v>177</v>
      </c>
      <c r="C23" s="39"/>
      <c r="D23" s="41" t="s">
        <v>138</v>
      </c>
      <c r="E23" s="43">
        <v>4</v>
      </c>
      <c r="F23" s="10" t="s">
        <v>88</v>
      </c>
      <c r="G23" s="10">
        <v>4.3</v>
      </c>
      <c r="H23" s="46">
        <f>G23*V$4*3.42</f>
        <v>260252.08199999997</v>
      </c>
      <c r="I23" s="15">
        <f t="shared" si="0"/>
        <v>26025.208199999997</v>
      </c>
      <c r="J23" s="15"/>
      <c r="K23" s="15"/>
      <c r="L23" s="15"/>
      <c r="M23" s="15"/>
      <c r="N23" s="13">
        <v>0</v>
      </c>
      <c r="O23" s="15">
        <f>N23*V$4/100</f>
        <v>0</v>
      </c>
      <c r="P23" s="13">
        <v>0</v>
      </c>
      <c r="Q23" s="15">
        <f>P23*V$4/100</f>
        <v>0</v>
      </c>
      <c r="R23" s="17">
        <v>0</v>
      </c>
      <c r="S23" s="16">
        <f>R23*V$4/100</f>
        <v>0</v>
      </c>
      <c r="T23" s="17">
        <v>0</v>
      </c>
      <c r="U23" s="16">
        <f>T23*V$4/100</f>
        <v>0</v>
      </c>
      <c r="V23" s="17">
        <v>0</v>
      </c>
      <c r="W23" s="16">
        <f>V23*V$4/100</f>
        <v>0</v>
      </c>
    </row>
    <row r="24" spans="1:23">
      <c r="A24" s="13">
        <v>16</v>
      </c>
      <c r="B24" s="2" t="s">
        <v>224</v>
      </c>
      <c r="C24" s="14"/>
      <c r="D24" s="41" t="s">
        <v>138</v>
      </c>
      <c r="E24" s="43">
        <v>1</v>
      </c>
      <c r="F24" s="11">
        <v>15</v>
      </c>
      <c r="G24" s="10">
        <v>5.75</v>
      </c>
      <c r="H24" s="46">
        <f>G24*V$4*3.42</f>
        <v>348011.505</v>
      </c>
      <c r="I24" s="15">
        <f t="shared" si="0"/>
        <v>34801.150500000003</v>
      </c>
      <c r="J24" s="15"/>
      <c r="K24" s="15"/>
      <c r="L24" s="15"/>
      <c r="M24" s="15"/>
      <c r="N24" s="13">
        <v>0</v>
      </c>
      <c r="O24" s="15">
        <f>N24*V$4/100</f>
        <v>0</v>
      </c>
      <c r="P24" s="13">
        <v>0</v>
      </c>
      <c r="Q24" s="15">
        <f>P24*V$4/100</f>
        <v>0</v>
      </c>
      <c r="R24" s="17">
        <v>0</v>
      </c>
      <c r="S24" s="16">
        <f>R24*V$4/100</f>
        <v>0</v>
      </c>
      <c r="T24" s="17">
        <v>0</v>
      </c>
      <c r="U24" s="16">
        <f>T24*V$4/100</f>
        <v>0</v>
      </c>
      <c r="V24" s="17">
        <v>0</v>
      </c>
      <c r="W24" s="16">
        <f>V24*V$4/100</f>
        <v>0</v>
      </c>
    </row>
    <row r="25" spans="1:23" ht="22.5">
      <c r="A25" s="13">
        <v>17</v>
      </c>
      <c r="B25" s="2" t="s">
        <v>177</v>
      </c>
      <c r="C25" s="14"/>
      <c r="D25" s="41" t="s">
        <v>138</v>
      </c>
      <c r="E25" s="43">
        <v>1</v>
      </c>
      <c r="F25" s="11" t="s">
        <v>131</v>
      </c>
      <c r="G25" s="10">
        <v>5.99</v>
      </c>
      <c r="H25" s="46">
        <f>G25*V$4*3.42</f>
        <v>362537.20259999996</v>
      </c>
      <c r="I25" s="15">
        <f t="shared" si="0"/>
        <v>36253.720259999995</v>
      </c>
      <c r="J25" s="15"/>
      <c r="K25" s="15"/>
      <c r="L25" s="15"/>
      <c r="M25" s="15"/>
      <c r="N25" s="13">
        <v>0</v>
      </c>
      <c r="O25" s="15">
        <f>N25*V$4/100</f>
        <v>0</v>
      </c>
      <c r="P25" s="13">
        <v>0</v>
      </c>
      <c r="Q25" s="15">
        <f>P25*V$4/100</f>
        <v>0</v>
      </c>
      <c r="R25" s="17">
        <v>0</v>
      </c>
      <c r="S25" s="16">
        <f>R25*V$4/100</f>
        <v>0</v>
      </c>
      <c r="T25" s="17">
        <v>0</v>
      </c>
      <c r="U25" s="16">
        <f>T25*V$4/100</f>
        <v>0</v>
      </c>
      <c r="V25" s="17">
        <v>0</v>
      </c>
      <c r="W25" s="16">
        <f>V25*V$4/100</f>
        <v>0</v>
      </c>
    </row>
    <row r="26" spans="1:23" ht="22.5">
      <c r="A26" s="13">
        <v>18</v>
      </c>
      <c r="B26" s="2" t="s">
        <v>157</v>
      </c>
      <c r="C26" s="14"/>
      <c r="D26" s="41" t="s">
        <v>138</v>
      </c>
      <c r="E26" s="43">
        <v>3</v>
      </c>
      <c r="F26" s="45">
        <v>21.1</v>
      </c>
      <c r="G26" s="10">
        <v>5.38</v>
      </c>
      <c r="H26" s="46">
        <f>G26*V$4*3.42</f>
        <v>325617.72119999997</v>
      </c>
      <c r="I26" s="15">
        <f t="shared" si="0"/>
        <v>32561.772119999998</v>
      </c>
      <c r="J26" s="15"/>
      <c r="K26" s="15"/>
      <c r="L26" s="15"/>
      <c r="M26" s="15"/>
      <c r="N26" s="13">
        <v>0</v>
      </c>
      <c r="O26" s="15">
        <f>N26*V$4/100</f>
        <v>0</v>
      </c>
      <c r="P26" s="13">
        <v>0</v>
      </c>
      <c r="Q26" s="15">
        <f>P26*V$4/100</f>
        <v>0</v>
      </c>
      <c r="R26" s="17">
        <v>0</v>
      </c>
      <c r="S26" s="16">
        <f>R26*V$4/100</f>
        <v>0</v>
      </c>
      <c r="T26" s="17">
        <v>0</v>
      </c>
      <c r="U26" s="16">
        <f>T26*V$4/100</f>
        <v>0</v>
      </c>
      <c r="V26" s="17">
        <v>0</v>
      </c>
      <c r="W26" s="16">
        <f>V26*V$4/100</f>
        <v>0</v>
      </c>
    </row>
    <row r="27" spans="1:23" ht="45">
      <c r="A27" s="13">
        <v>19</v>
      </c>
      <c r="B27" s="2" t="s">
        <v>126</v>
      </c>
      <c r="C27" s="14"/>
      <c r="D27" s="41" t="s">
        <v>138</v>
      </c>
      <c r="E27" s="43">
        <v>4</v>
      </c>
      <c r="F27" s="11" t="s">
        <v>131</v>
      </c>
      <c r="G27" s="10">
        <v>4.7699999999999996</v>
      </c>
      <c r="H27" s="46">
        <f>G27*V$4*3.42</f>
        <v>288698.23979999998</v>
      </c>
      <c r="I27" s="15">
        <f t="shared" si="0"/>
        <v>28869.823980000001</v>
      </c>
      <c r="J27" s="15"/>
      <c r="K27" s="15"/>
      <c r="L27" s="15"/>
      <c r="M27" s="15"/>
      <c r="N27" s="17">
        <v>0</v>
      </c>
      <c r="O27" s="15">
        <f>N27*V$4/100</f>
        <v>0</v>
      </c>
      <c r="P27" s="17"/>
      <c r="Q27" s="15">
        <f>P27*V$4/100</f>
        <v>0</v>
      </c>
      <c r="R27" s="17">
        <v>0</v>
      </c>
      <c r="S27" s="16">
        <f>R27*V$4/100</f>
        <v>0</v>
      </c>
      <c r="T27" s="17">
        <v>0</v>
      </c>
      <c r="U27" s="16">
        <f>T27*V$4/100</f>
        <v>0</v>
      </c>
      <c r="V27" s="17">
        <v>0</v>
      </c>
      <c r="W27" s="16">
        <f>V27*V$4/100</f>
        <v>0</v>
      </c>
    </row>
    <row r="28" spans="1:23" ht="45.75">
      <c r="A28" s="13">
        <v>20</v>
      </c>
      <c r="B28" s="2" t="s">
        <v>126</v>
      </c>
      <c r="C28" s="39"/>
      <c r="D28" s="41" t="s">
        <v>138</v>
      </c>
      <c r="E28" s="43">
        <v>4</v>
      </c>
      <c r="F28" s="10" t="s">
        <v>88</v>
      </c>
      <c r="G28" s="10">
        <v>4.3</v>
      </c>
      <c r="H28" s="46">
        <f>G28*V$4*3.42</f>
        <v>260252.08199999997</v>
      </c>
      <c r="I28" s="15">
        <f t="shared" si="0"/>
        <v>26025.208199999997</v>
      </c>
      <c r="J28" s="15"/>
      <c r="K28" s="15"/>
      <c r="L28" s="15"/>
      <c r="M28" s="15"/>
      <c r="N28" s="17">
        <v>0</v>
      </c>
      <c r="O28" s="15">
        <f>N28*V$4/100</f>
        <v>0</v>
      </c>
      <c r="P28" s="17"/>
      <c r="Q28" s="15">
        <f>P28*V$4/100</f>
        <v>0</v>
      </c>
      <c r="R28" s="17">
        <v>0</v>
      </c>
      <c r="S28" s="16">
        <f>R28*V$4/100</f>
        <v>0</v>
      </c>
      <c r="T28" s="17">
        <v>0</v>
      </c>
      <c r="U28" s="16">
        <f>T28*V$4/100</f>
        <v>0</v>
      </c>
      <c r="V28" s="17">
        <v>0</v>
      </c>
      <c r="W28" s="16">
        <f>V28*V$4/100</f>
        <v>0</v>
      </c>
    </row>
    <row r="29" spans="1:23" ht="33.75">
      <c r="A29" s="13">
        <v>21</v>
      </c>
      <c r="B29" s="2" t="s">
        <v>190</v>
      </c>
      <c r="C29" s="14"/>
      <c r="D29" s="41" t="s">
        <v>138</v>
      </c>
      <c r="E29" s="43">
        <v>4</v>
      </c>
      <c r="F29" s="11">
        <v>24</v>
      </c>
      <c r="G29" s="10">
        <v>4.7</v>
      </c>
      <c r="H29" s="46">
        <f>G29*V$4*3.42</f>
        <v>284461.57800000004</v>
      </c>
      <c r="I29" s="15">
        <f t="shared" si="0"/>
        <v>28446.157800000004</v>
      </c>
      <c r="J29" s="15"/>
      <c r="K29" s="15"/>
      <c r="L29" s="15"/>
      <c r="M29" s="15"/>
      <c r="N29" s="17">
        <v>0</v>
      </c>
      <c r="O29" s="15">
        <f>N29*V$4/100</f>
        <v>0</v>
      </c>
      <c r="P29" s="17"/>
      <c r="Q29" s="15">
        <f>P29*V$4/100</f>
        <v>0</v>
      </c>
      <c r="R29" s="17">
        <v>0</v>
      </c>
      <c r="S29" s="16">
        <f>R29*V$4/100</f>
        <v>0</v>
      </c>
      <c r="T29" s="17">
        <v>0</v>
      </c>
      <c r="U29" s="16">
        <f>T29*V$4/100</f>
        <v>0</v>
      </c>
      <c r="V29" s="17">
        <v>0</v>
      </c>
      <c r="W29" s="16">
        <f>V29*V$4/100</f>
        <v>0</v>
      </c>
    </row>
    <row r="30" spans="1:23" ht="33.75">
      <c r="A30" s="13">
        <v>22</v>
      </c>
      <c r="B30" s="2" t="s">
        <v>53</v>
      </c>
      <c r="C30" s="14"/>
      <c r="D30" s="41" t="s">
        <v>138</v>
      </c>
      <c r="E30" s="43">
        <v>3</v>
      </c>
      <c r="F30" s="11">
        <v>17.059999999999999</v>
      </c>
      <c r="G30" s="10">
        <v>5.29</v>
      </c>
      <c r="H30" s="46">
        <f>G30*V$4*3.42</f>
        <v>320170.5846</v>
      </c>
      <c r="I30" s="15">
        <f t="shared" si="0"/>
        <v>32017.05846</v>
      </c>
      <c r="J30" s="15"/>
      <c r="K30" s="15"/>
      <c r="L30" s="15"/>
      <c r="M30" s="15"/>
      <c r="N30" s="17">
        <v>0</v>
      </c>
      <c r="O30" s="15">
        <f>N30*V$4/100</f>
        <v>0</v>
      </c>
      <c r="P30" s="17"/>
      <c r="Q30" s="15">
        <f>P30*V$4/100</f>
        <v>0</v>
      </c>
      <c r="R30" s="17">
        <v>0</v>
      </c>
      <c r="S30" s="16">
        <f>R30*V$4/100</f>
        <v>0</v>
      </c>
      <c r="T30" s="17">
        <v>0</v>
      </c>
      <c r="U30" s="16">
        <f>T30*V$4/100</f>
        <v>0</v>
      </c>
      <c r="V30" s="17">
        <v>0</v>
      </c>
      <c r="W30" s="16">
        <f>V30*V$4/100</f>
        <v>0</v>
      </c>
    </row>
    <row r="31" spans="1:23" ht="22.5">
      <c r="A31" s="13">
        <v>23</v>
      </c>
      <c r="B31" s="2" t="s">
        <v>54</v>
      </c>
      <c r="C31" s="14"/>
      <c r="D31" s="41" t="s">
        <v>138</v>
      </c>
      <c r="E31" s="43">
        <v>2</v>
      </c>
      <c r="F31" s="11" t="s">
        <v>131</v>
      </c>
      <c r="G31" s="10">
        <v>5.54</v>
      </c>
      <c r="H31" s="46">
        <f>G31*V$4*3.42</f>
        <v>335301.5196</v>
      </c>
      <c r="I31" s="15">
        <f t="shared" si="0"/>
        <v>33530.151960000003</v>
      </c>
      <c r="J31" s="15"/>
      <c r="K31" s="15"/>
      <c r="L31" s="15"/>
      <c r="M31" s="15"/>
      <c r="N31" s="17">
        <v>0</v>
      </c>
      <c r="O31" s="15">
        <f>N31*V$4/100</f>
        <v>0</v>
      </c>
      <c r="P31" s="17">
        <v>20</v>
      </c>
      <c r="Q31" s="15">
        <f>P31*V$4/100</f>
        <v>3539.4</v>
      </c>
      <c r="R31" s="17">
        <v>0</v>
      </c>
      <c r="S31" s="16">
        <f>R31*V$4/100</f>
        <v>0</v>
      </c>
      <c r="T31" s="17">
        <v>0</v>
      </c>
      <c r="U31" s="16">
        <f>T31*V$4/100</f>
        <v>0</v>
      </c>
      <c r="V31" s="17">
        <v>0</v>
      </c>
      <c r="W31" s="16">
        <f>V31*V$4/100</f>
        <v>0</v>
      </c>
    </row>
    <row r="32" spans="1:23" ht="22.5">
      <c r="A32" s="13">
        <v>24</v>
      </c>
      <c r="B32" s="2" t="s">
        <v>55</v>
      </c>
      <c r="C32" s="14"/>
      <c r="D32" s="41" t="s">
        <v>138</v>
      </c>
      <c r="E32" s="43">
        <v>3</v>
      </c>
      <c r="F32" s="11">
        <v>10.050000000000001</v>
      </c>
      <c r="G32" s="10">
        <v>5.1100000000000003</v>
      </c>
      <c r="H32" s="46">
        <f>G32*V$4*3.42</f>
        <v>309276.31140000006</v>
      </c>
      <c r="I32" s="15">
        <f t="shared" si="0"/>
        <v>30927.631140000009</v>
      </c>
      <c r="J32" s="15"/>
      <c r="K32" s="15"/>
      <c r="L32" s="15"/>
      <c r="M32" s="15"/>
      <c r="N32" s="17">
        <v>0</v>
      </c>
      <c r="O32" s="15">
        <f>N32*V$4/100</f>
        <v>0</v>
      </c>
      <c r="P32" s="17">
        <v>40</v>
      </c>
      <c r="Q32" s="15">
        <f>P32*V$4/100</f>
        <v>7078.8</v>
      </c>
      <c r="R32" s="17">
        <v>0</v>
      </c>
      <c r="S32" s="16">
        <f>R32*V$4/100</f>
        <v>0</v>
      </c>
      <c r="T32" s="17">
        <v>0</v>
      </c>
      <c r="U32" s="16">
        <f>T32*V$4/100</f>
        <v>0</v>
      </c>
      <c r="V32" s="17">
        <v>0</v>
      </c>
      <c r="W32" s="16">
        <f>V32*V$4/100</f>
        <v>0</v>
      </c>
    </row>
    <row r="33" spans="1:23" ht="22.5">
      <c r="A33" s="13">
        <v>25</v>
      </c>
      <c r="B33" s="2" t="s">
        <v>55</v>
      </c>
      <c r="C33" s="14"/>
      <c r="D33" s="41" t="s">
        <v>138</v>
      </c>
      <c r="E33" s="43">
        <v>1</v>
      </c>
      <c r="F33" s="11" t="s">
        <v>131</v>
      </c>
      <c r="G33" s="10">
        <v>5.99</v>
      </c>
      <c r="H33" s="46">
        <f>G33*V$4*3.42</f>
        <v>362537.20259999996</v>
      </c>
      <c r="I33" s="15">
        <f t="shared" si="0"/>
        <v>36253.720259999995</v>
      </c>
      <c r="J33" s="15"/>
      <c r="K33" s="15"/>
      <c r="L33" s="15"/>
      <c r="M33" s="15"/>
      <c r="N33" s="17">
        <v>0</v>
      </c>
      <c r="O33" s="15">
        <f>N33*V$4/100</f>
        <v>0</v>
      </c>
      <c r="P33" s="17">
        <v>40</v>
      </c>
      <c r="Q33" s="15">
        <f>P33*V$4/100</f>
        <v>7078.8</v>
      </c>
      <c r="R33" s="17">
        <v>0</v>
      </c>
      <c r="S33" s="16">
        <f>R33*V$4/100</f>
        <v>0</v>
      </c>
      <c r="T33" s="17">
        <v>0</v>
      </c>
      <c r="U33" s="16">
        <f>T33*V$4/100</f>
        <v>0</v>
      </c>
      <c r="V33" s="17">
        <v>0</v>
      </c>
      <c r="W33" s="16">
        <f>V33*V$4/100</f>
        <v>0</v>
      </c>
    </row>
    <row r="34" spans="1:23" ht="22.5">
      <c r="A34" s="13">
        <v>26</v>
      </c>
      <c r="B34" s="2" t="s">
        <v>57</v>
      </c>
      <c r="C34" s="14"/>
      <c r="D34" s="41" t="s">
        <v>138</v>
      </c>
      <c r="E34" s="43">
        <v>4</v>
      </c>
      <c r="F34" s="10">
        <v>8.01</v>
      </c>
      <c r="G34" s="10">
        <v>4.3499999999999996</v>
      </c>
      <c r="H34" s="46">
        <f>G34*V$4*3.42</f>
        <v>263278.26899999997</v>
      </c>
      <c r="I34" s="15">
        <f t="shared" si="0"/>
        <v>26327.8269</v>
      </c>
      <c r="J34" s="15"/>
      <c r="K34" s="15"/>
      <c r="L34" s="15"/>
      <c r="M34" s="15"/>
      <c r="N34" s="17">
        <v>0</v>
      </c>
      <c r="O34" s="15">
        <f>N34*V$4/100</f>
        <v>0</v>
      </c>
      <c r="P34" s="17"/>
      <c r="Q34" s="15"/>
      <c r="R34" s="17"/>
      <c r="S34" s="16"/>
      <c r="T34" s="17"/>
      <c r="U34" s="16"/>
      <c r="V34" s="17">
        <v>0</v>
      </c>
      <c r="W34" s="16">
        <f>V34*V$4/100</f>
        <v>0</v>
      </c>
    </row>
    <row r="35" spans="1:23" ht="22.5">
      <c r="A35" s="13">
        <v>27</v>
      </c>
      <c r="B35" s="2" t="s">
        <v>57</v>
      </c>
      <c r="C35" s="14"/>
      <c r="D35" s="41" t="s">
        <v>138</v>
      </c>
      <c r="E35" s="43">
        <v>4</v>
      </c>
      <c r="F35" s="10">
        <v>8.0399999999999991</v>
      </c>
      <c r="G35" s="10">
        <v>4.3499999999999996</v>
      </c>
      <c r="H35" s="46">
        <f>G35*V$4*3.42</f>
        <v>263278.26899999997</v>
      </c>
      <c r="I35" s="15">
        <f t="shared" si="0"/>
        <v>26327.8269</v>
      </c>
      <c r="J35" s="15"/>
      <c r="K35" s="15"/>
      <c r="L35" s="15"/>
      <c r="M35" s="15"/>
      <c r="N35" s="17">
        <v>0</v>
      </c>
      <c r="O35" s="15">
        <f>N35*V$4/100</f>
        <v>0</v>
      </c>
      <c r="P35" s="17"/>
      <c r="Q35" s="15"/>
      <c r="R35" s="17"/>
      <c r="S35" s="16"/>
      <c r="T35" s="17"/>
      <c r="U35" s="16"/>
      <c r="V35" s="17">
        <v>0</v>
      </c>
      <c r="W35" s="16">
        <f>V35*V$4/100</f>
        <v>0</v>
      </c>
    </row>
    <row r="36" spans="1:23">
      <c r="A36" s="13">
        <v>28</v>
      </c>
      <c r="B36" s="2" t="s">
        <v>56</v>
      </c>
      <c r="C36" s="14"/>
      <c r="D36" s="41" t="s">
        <v>138</v>
      </c>
      <c r="E36" s="43">
        <v>4</v>
      </c>
      <c r="F36" s="10">
        <v>12.03</v>
      </c>
      <c r="G36" s="10">
        <v>4.4000000000000004</v>
      </c>
      <c r="H36" s="46">
        <f>G36*V$4*3.42</f>
        <v>266304.45600000001</v>
      </c>
      <c r="I36" s="15">
        <f t="shared" si="0"/>
        <v>26630.445600000003</v>
      </c>
      <c r="J36" s="15"/>
      <c r="K36" s="15"/>
      <c r="L36" s="15"/>
      <c r="M36" s="15"/>
      <c r="N36" s="17">
        <v>0</v>
      </c>
      <c r="O36" s="15">
        <f>N36*V$4/100</f>
        <v>0</v>
      </c>
      <c r="P36" s="17"/>
      <c r="Q36" s="15"/>
      <c r="R36" s="17"/>
      <c r="S36" s="16"/>
      <c r="T36" s="17"/>
      <c r="U36" s="16"/>
      <c r="V36" s="17">
        <v>0</v>
      </c>
      <c r="W36" s="16">
        <f>V36*V$4/100</f>
        <v>0</v>
      </c>
    </row>
    <row r="37" spans="1:23" ht="22.5">
      <c r="A37" s="13">
        <v>29</v>
      </c>
      <c r="B37" s="2" t="s">
        <v>56</v>
      </c>
      <c r="C37" s="14"/>
      <c r="D37" s="41" t="s">
        <v>138</v>
      </c>
      <c r="E37" s="43">
        <v>1</v>
      </c>
      <c r="F37" s="11" t="s">
        <v>131</v>
      </c>
      <c r="G37" s="10">
        <v>5.99</v>
      </c>
      <c r="H37" s="46">
        <f>G37*V$4*3.42</f>
        <v>362537.20259999996</v>
      </c>
      <c r="I37" s="15">
        <f t="shared" si="0"/>
        <v>36253.720259999995</v>
      </c>
      <c r="J37" s="15"/>
      <c r="K37" s="15"/>
      <c r="L37" s="15"/>
      <c r="M37" s="15"/>
      <c r="N37" s="17">
        <v>0</v>
      </c>
      <c r="O37" s="15">
        <f>N37*V$4/100</f>
        <v>0</v>
      </c>
      <c r="P37" s="17"/>
      <c r="Q37" s="15">
        <f>P37*V$4/100</f>
        <v>0</v>
      </c>
      <c r="R37" s="17">
        <v>0</v>
      </c>
      <c r="S37" s="16">
        <f>R37*V$4/100</f>
        <v>0</v>
      </c>
      <c r="T37" s="17">
        <v>0</v>
      </c>
      <c r="U37" s="16">
        <f>T37*V$4/100</f>
        <v>0</v>
      </c>
      <c r="V37" s="17">
        <v>0</v>
      </c>
      <c r="W37" s="16">
        <f>V37*V$4/100</f>
        <v>0</v>
      </c>
    </row>
    <row r="38" spans="1:23" ht="15">
      <c r="A38" s="13">
        <v>30</v>
      </c>
      <c r="B38" s="2" t="s">
        <v>56</v>
      </c>
      <c r="C38" s="39"/>
      <c r="D38" s="41" t="s">
        <v>138</v>
      </c>
      <c r="E38" s="43">
        <v>4</v>
      </c>
      <c r="F38" s="10" t="s">
        <v>88</v>
      </c>
      <c r="G38" s="10">
        <v>4.3</v>
      </c>
      <c r="H38" s="46">
        <f>G38*V$4*3.42</f>
        <v>260252.08199999997</v>
      </c>
      <c r="I38" s="15">
        <f t="shared" si="0"/>
        <v>26025.208199999997</v>
      </c>
      <c r="J38" s="15"/>
      <c r="K38" s="15"/>
      <c r="L38" s="15"/>
      <c r="M38" s="15"/>
      <c r="N38" s="17">
        <v>0</v>
      </c>
      <c r="O38" s="15">
        <f>N38*V$4/100</f>
        <v>0</v>
      </c>
      <c r="P38" s="17"/>
      <c r="Q38" s="15"/>
      <c r="R38" s="17"/>
      <c r="S38" s="16"/>
      <c r="T38" s="17"/>
      <c r="U38" s="16"/>
      <c r="V38" s="17">
        <v>0</v>
      </c>
      <c r="W38" s="16">
        <f>V38*V$4/100</f>
        <v>0</v>
      </c>
    </row>
    <row r="39" spans="1:23">
      <c r="A39" s="13">
        <v>31</v>
      </c>
      <c r="B39" s="2" t="s">
        <v>180</v>
      </c>
      <c r="C39" s="14"/>
      <c r="D39" s="41" t="s">
        <v>138</v>
      </c>
      <c r="E39" s="43">
        <v>4</v>
      </c>
      <c r="F39" s="10">
        <v>20.010000000000002</v>
      </c>
      <c r="G39" s="10">
        <v>4.7</v>
      </c>
      <c r="H39" s="46">
        <f>G39*V$4*3.42</f>
        <v>284461.57800000004</v>
      </c>
      <c r="I39" s="15">
        <f t="shared" si="0"/>
        <v>28446.157800000004</v>
      </c>
      <c r="J39" s="15"/>
      <c r="K39" s="15"/>
      <c r="L39" s="15"/>
      <c r="M39" s="15"/>
      <c r="N39" s="17">
        <v>0</v>
      </c>
      <c r="O39" s="15">
        <f>N39*V$4/100</f>
        <v>0</v>
      </c>
      <c r="P39" s="17">
        <v>40</v>
      </c>
      <c r="Q39" s="15">
        <f>P39*V$4/100</f>
        <v>7078.8</v>
      </c>
      <c r="R39" s="17">
        <v>0</v>
      </c>
      <c r="S39" s="16">
        <f>R39*V$4/100</f>
        <v>0</v>
      </c>
      <c r="T39" s="17">
        <v>0</v>
      </c>
      <c r="U39" s="16">
        <f>T39*V$4/100</f>
        <v>0</v>
      </c>
      <c r="V39" s="17">
        <v>0</v>
      </c>
      <c r="W39" s="16">
        <f>V39*V$4/100</f>
        <v>0</v>
      </c>
    </row>
    <row r="40" spans="1:23" ht="22.5">
      <c r="A40" s="13">
        <v>32</v>
      </c>
      <c r="B40" s="2" t="s">
        <v>65</v>
      </c>
      <c r="C40" s="14"/>
      <c r="D40" s="41" t="s">
        <v>138</v>
      </c>
      <c r="E40" s="43">
        <v>4</v>
      </c>
      <c r="F40" s="11" t="s">
        <v>131</v>
      </c>
      <c r="G40" s="10">
        <v>4.7699999999999996</v>
      </c>
      <c r="H40" s="46">
        <f>G40*V$4*3.42</f>
        <v>288698.23979999998</v>
      </c>
      <c r="I40" s="15">
        <f t="shared" si="0"/>
        <v>28869.823980000001</v>
      </c>
      <c r="J40" s="15"/>
      <c r="K40" s="15"/>
      <c r="L40" s="15"/>
      <c r="M40" s="15"/>
      <c r="N40" s="17">
        <v>0</v>
      </c>
      <c r="O40" s="15">
        <f>N40*V$4/100</f>
        <v>0</v>
      </c>
      <c r="P40" s="17">
        <v>40</v>
      </c>
      <c r="Q40" s="15">
        <f>P40*V$4/100</f>
        <v>7078.8</v>
      </c>
      <c r="R40" s="17">
        <v>0</v>
      </c>
      <c r="S40" s="16">
        <f>R40*V$4/100</f>
        <v>0</v>
      </c>
      <c r="T40" s="17">
        <v>0</v>
      </c>
      <c r="U40" s="16">
        <f>T40*V$4/100</f>
        <v>0</v>
      </c>
      <c r="V40" s="17">
        <v>0</v>
      </c>
      <c r="W40" s="16">
        <f>V40*V$4/100</f>
        <v>0</v>
      </c>
    </row>
    <row r="41" spans="1:23" ht="22.5">
      <c r="A41" s="13">
        <v>33</v>
      </c>
      <c r="B41" s="2" t="s">
        <v>59</v>
      </c>
      <c r="C41" s="14"/>
      <c r="D41" s="41" t="s">
        <v>138</v>
      </c>
      <c r="E41" s="43">
        <v>1</v>
      </c>
      <c r="F41" s="11" t="s">
        <v>131</v>
      </c>
      <c r="G41" s="10">
        <v>5.99</v>
      </c>
      <c r="H41" s="46">
        <f>G41*V$4*3.42</f>
        <v>362537.20259999996</v>
      </c>
      <c r="I41" s="15">
        <f t="shared" si="0"/>
        <v>36253.720259999995</v>
      </c>
      <c r="J41" s="15"/>
      <c r="K41" s="15"/>
      <c r="L41" s="15"/>
      <c r="M41" s="15"/>
      <c r="N41" s="17">
        <v>0</v>
      </c>
      <c r="O41" s="15">
        <f>N41*V$4/100</f>
        <v>0</v>
      </c>
      <c r="P41" s="17">
        <v>0</v>
      </c>
      <c r="Q41" s="15">
        <f>P41*V$4/100</f>
        <v>0</v>
      </c>
      <c r="R41" s="17">
        <v>0</v>
      </c>
      <c r="S41" s="16">
        <f>R41*V$4/100</f>
        <v>0</v>
      </c>
      <c r="T41" s="17">
        <v>0</v>
      </c>
      <c r="U41" s="16">
        <f>T41*V$4/100</f>
        <v>0</v>
      </c>
      <c r="V41" s="17">
        <v>0</v>
      </c>
      <c r="W41" s="16">
        <f>V41*V$4/100</f>
        <v>0</v>
      </c>
    </row>
    <row r="42" spans="1:23" ht="22.5">
      <c r="A42" s="13">
        <v>34</v>
      </c>
      <c r="B42" s="2" t="s">
        <v>59</v>
      </c>
      <c r="C42" s="14"/>
      <c r="D42" s="41" t="s">
        <v>138</v>
      </c>
      <c r="E42" s="43">
        <v>2</v>
      </c>
      <c r="F42" s="10">
        <v>10.01</v>
      </c>
      <c r="G42" s="10">
        <v>5.21</v>
      </c>
      <c r="H42" s="46">
        <f>G42*V$4*3.42</f>
        <v>315328.68539999996</v>
      </c>
      <c r="I42" s="15">
        <f t="shared" si="0"/>
        <v>31532.868539999996</v>
      </c>
      <c r="J42" s="15"/>
      <c r="K42" s="15"/>
      <c r="L42" s="15"/>
      <c r="M42" s="15"/>
      <c r="N42" s="17">
        <v>0</v>
      </c>
      <c r="O42" s="15">
        <f>N42*V$4/100</f>
        <v>0</v>
      </c>
      <c r="P42" s="17">
        <v>0</v>
      </c>
      <c r="Q42" s="15">
        <f>P42*V$4/100</f>
        <v>0</v>
      </c>
      <c r="R42" s="17">
        <v>0</v>
      </c>
      <c r="S42" s="16">
        <f>R42*V$4/100</f>
        <v>0</v>
      </c>
      <c r="T42" s="17">
        <v>0</v>
      </c>
      <c r="U42" s="16">
        <f>T42*V$4/100</f>
        <v>0</v>
      </c>
      <c r="V42" s="17">
        <v>0</v>
      </c>
      <c r="W42" s="16">
        <f>V42*V$4/100</f>
        <v>0</v>
      </c>
    </row>
    <row r="43" spans="1:23" ht="22.5">
      <c r="A43" s="13">
        <v>35</v>
      </c>
      <c r="B43" s="2" t="s">
        <v>59</v>
      </c>
      <c r="C43" s="14"/>
      <c r="D43" s="41" t="s">
        <v>138</v>
      </c>
      <c r="E43" s="43">
        <v>4</v>
      </c>
      <c r="F43" s="11" t="s">
        <v>131</v>
      </c>
      <c r="G43" s="10">
        <v>4.7699999999999996</v>
      </c>
      <c r="H43" s="46">
        <f>G43*V$4*3.42</f>
        <v>288698.23979999998</v>
      </c>
      <c r="I43" s="15">
        <f t="shared" si="0"/>
        <v>28869.823980000001</v>
      </c>
      <c r="J43" s="15"/>
      <c r="K43" s="15"/>
      <c r="L43" s="15"/>
      <c r="M43" s="15"/>
      <c r="N43" s="17">
        <v>0</v>
      </c>
      <c r="O43" s="15">
        <f>N43*V$4/100</f>
        <v>0</v>
      </c>
      <c r="P43" s="17">
        <v>0</v>
      </c>
      <c r="Q43" s="15">
        <f>P43*V$4/100</f>
        <v>0</v>
      </c>
      <c r="R43" s="17">
        <v>0</v>
      </c>
      <c r="S43" s="16">
        <f>R43*V$4/100</f>
        <v>0</v>
      </c>
      <c r="T43" s="17">
        <v>0</v>
      </c>
      <c r="U43" s="16">
        <f>T43*V$4/100</f>
        <v>0</v>
      </c>
      <c r="V43" s="17">
        <v>0</v>
      </c>
      <c r="W43" s="16">
        <f>V43*V$4/100</f>
        <v>0</v>
      </c>
    </row>
    <row r="44" spans="1:23" ht="23.25">
      <c r="A44" s="13">
        <v>36</v>
      </c>
      <c r="B44" s="2" t="s">
        <v>59</v>
      </c>
      <c r="C44" s="39"/>
      <c r="D44" s="41" t="s">
        <v>138</v>
      </c>
      <c r="E44" s="43">
        <v>4</v>
      </c>
      <c r="F44" s="10" t="s">
        <v>88</v>
      </c>
      <c r="G44" s="10">
        <v>4.3</v>
      </c>
      <c r="H44" s="46">
        <f>G44*V$4*3.42</f>
        <v>260252.08199999997</v>
      </c>
      <c r="I44" s="15">
        <f t="shared" si="0"/>
        <v>26025.208199999997</v>
      </c>
      <c r="J44" s="15"/>
      <c r="K44" s="15"/>
      <c r="L44" s="15"/>
      <c r="M44" s="15"/>
      <c r="N44" s="17">
        <v>80</v>
      </c>
      <c r="O44" s="15">
        <f>N44*V$4/100</f>
        <v>14157.6</v>
      </c>
      <c r="P44" s="17">
        <v>0</v>
      </c>
      <c r="Q44" s="15">
        <f>P44*V$4/100</f>
        <v>0</v>
      </c>
      <c r="R44" s="17">
        <v>0</v>
      </c>
      <c r="S44" s="16">
        <f>R44*V$4/100</f>
        <v>0</v>
      </c>
      <c r="T44" s="17">
        <v>0</v>
      </c>
      <c r="U44" s="16">
        <f>T44*V$4/100</f>
        <v>0</v>
      </c>
      <c r="V44" s="17">
        <v>0</v>
      </c>
      <c r="W44" s="16">
        <f>V44*V$4/100</f>
        <v>0</v>
      </c>
    </row>
    <row r="45" spans="1:23" ht="33.75">
      <c r="A45" s="13">
        <v>37</v>
      </c>
      <c r="B45" s="2" t="s">
        <v>60</v>
      </c>
      <c r="C45" s="14"/>
      <c r="D45" s="41" t="s">
        <v>138</v>
      </c>
      <c r="E45" s="43">
        <v>2</v>
      </c>
      <c r="F45" s="11" t="s">
        <v>131</v>
      </c>
      <c r="G45" s="10">
        <v>5.54</v>
      </c>
      <c r="H45" s="46">
        <f>G45*V$4*3.42</f>
        <v>335301.5196</v>
      </c>
      <c r="I45" s="15">
        <f t="shared" si="0"/>
        <v>33530.151960000003</v>
      </c>
      <c r="J45" s="15"/>
      <c r="K45" s="15"/>
      <c r="L45" s="15"/>
      <c r="M45" s="15"/>
      <c r="N45" s="17">
        <v>80</v>
      </c>
      <c r="O45" s="15">
        <f>N45*V$4/100</f>
        <v>14157.6</v>
      </c>
      <c r="P45" s="17">
        <v>0</v>
      </c>
      <c r="Q45" s="15">
        <f>P45*V$4/100</f>
        <v>0</v>
      </c>
      <c r="R45" s="17">
        <v>0</v>
      </c>
      <c r="S45" s="16">
        <f>R45*V$4/100</f>
        <v>0</v>
      </c>
      <c r="T45" s="17">
        <v>0</v>
      </c>
      <c r="U45" s="16">
        <f>T45*V$4/100</f>
        <v>0</v>
      </c>
      <c r="V45" s="17">
        <v>0</v>
      </c>
      <c r="W45" s="16">
        <f>V45*V$4/100</f>
        <v>0</v>
      </c>
    </row>
    <row r="46" spans="1:23" ht="33.75">
      <c r="A46" s="13">
        <v>38</v>
      </c>
      <c r="B46" s="2" t="s">
        <v>60</v>
      </c>
      <c r="C46" s="14"/>
      <c r="D46" s="41" t="s">
        <v>138</v>
      </c>
      <c r="E46" s="43">
        <v>2</v>
      </c>
      <c r="F46" s="11" t="s">
        <v>131</v>
      </c>
      <c r="G46" s="10">
        <v>5.54</v>
      </c>
      <c r="H46" s="46">
        <f>G46*V$4*3.42</f>
        <v>335301.5196</v>
      </c>
      <c r="I46" s="15">
        <f t="shared" si="0"/>
        <v>33530.151960000003</v>
      </c>
      <c r="J46" s="15"/>
      <c r="K46" s="15"/>
      <c r="L46" s="15"/>
      <c r="M46" s="15"/>
      <c r="N46" s="17">
        <v>80</v>
      </c>
      <c r="O46" s="15">
        <f>N46*V$4/100</f>
        <v>14157.6</v>
      </c>
      <c r="P46" s="17">
        <v>0</v>
      </c>
      <c r="Q46" s="15">
        <f>P46*V$4/100</f>
        <v>0</v>
      </c>
      <c r="R46" s="17">
        <v>0</v>
      </c>
      <c r="S46" s="16">
        <f>R46*V$4/100</f>
        <v>0</v>
      </c>
      <c r="T46" s="17">
        <v>0</v>
      </c>
      <c r="U46" s="16">
        <f>T46*V$4/100</f>
        <v>0</v>
      </c>
      <c r="V46" s="17">
        <v>0</v>
      </c>
      <c r="W46" s="16">
        <f>V46*V$4/100</f>
        <v>0</v>
      </c>
    </row>
    <row r="47" spans="1:23" ht="33.75">
      <c r="A47" s="13">
        <v>39</v>
      </c>
      <c r="B47" s="2" t="s">
        <v>221</v>
      </c>
      <c r="C47" s="14"/>
      <c r="D47" s="41" t="s">
        <v>138</v>
      </c>
      <c r="E47" s="43">
        <v>4</v>
      </c>
      <c r="F47" s="11">
        <v>12.05</v>
      </c>
      <c r="G47" s="10">
        <v>4.4000000000000004</v>
      </c>
      <c r="H47" s="46">
        <f>G47*V$4*3.42</f>
        <v>266304.45600000001</v>
      </c>
      <c r="I47" s="15">
        <f t="shared" si="0"/>
        <v>26630.445600000003</v>
      </c>
      <c r="J47" s="15"/>
      <c r="K47" s="15"/>
      <c r="L47" s="15"/>
      <c r="M47" s="15"/>
      <c r="N47" s="17">
        <v>80</v>
      </c>
      <c r="O47" s="15">
        <f>N47*V$4/100</f>
        <v>14157.6</v>
      </c>
      <c r="P47" s="17">
        <v>0</v>
      </c>
      <c r="Q47" s="15">
        <f>P47*V$4/100</f>
        <v>0</v>
      </c>
      <c r="R47" s="17">
        <v>0</v>
      </c>
      <c r="S47" s="16">
        <f>R47*V$4/100</f>
        <v>0</v>
      </c>
      <c r="T47" s="17">
        <v>0</v>
      </c>
      <c r="U47" s="16">
        <f>T47*V$4/100</f>
        <v>0</v>
      </c>
      <c r="V47" s="17">
        <v>0</v>
      </c>
      <c r="W47" s="16">
        <f>V47*V$4/100</f>
        <v>0</v>
      </c>
    </row>
    <row r="48" spans="1:23" ht="34.5">
      <c r="A48" s="13">
        <v>40</v>
      </c>
      <c r="B48" s="2" t="s">
        <v>60</v>
      </c>
      <c r="C48" s="39"/>
      <c r="D48" s="41" t="s">
        <v>138</v>
      </c>
      <c r="E48" s="43">
        <v>4</v>
      </c>
      <c r="F48" s="10" t="s">
        <v>88</v>
      </c>
      <c r="G48" s="10">
        <v>4.3</v>
      </c>
      <c r="H48" s="46">
        <f>G48*V$4*3.42</f>
        <v>260252.08199999997</v>
      </c>
      <c r="I48" s="15">
        <f t="shared" si="0"/>
        <v>26025.208199999997</v>
      </c>
      <c r="J48" s="15"/>
      <c r="K48" s="15"/>
      <c r="L48" s="15"/>
      <c r="M48" s="15"/>
      <c r="N48" s="17">
        <v>80</v>
      </c>
      <c r="O48" s="15">
        <f>N48*V$4/100</f>
        <v>14157.6</v>
      </c>
      <c r="P48" s="17">
        <v>0</v>
      </c>
      <c r="Q48" s="15">
        <f>P48*V$4/100</f>
        <v>0</v>
      </c>
      <c r="R48" s="17">
        <v>0</v>
      </c>
      <c r="S48" s="16">
        <f>R48*V$4/100</f>
        <v>0</v>
      </c>
      <c r="T48" s="17">
        <v>0</v>
      </c>
      <c r="U48" s="16">
        <f>T48*V$4/100</f>
        <v>0</v>
      </c>
      <c r="V48" s="17">
        <v>0</v>
      </c>
      <c r="W48" s="16">
        <f>V48*V$4/100</f>
        <v>0</v>
      </c>
    </row>
    <row r="49" spans="1:23" ht="22.5">
      <c r="A49" s="13">
        <v>41</v>
      </c>
      <c r="B49" s="2" t="s">
        <v>195</v>
      </c>
      <c r="C49" s="14"/>
      <c r="D49" s="41" t="s">
        <v>138</v>
      </c>
      <c r="E49" s="43">
        <v>2</v>
      </c>
      <c r="F49" s="11" t="s">
        <v>131</v>
      </c>
      <c r="G49" s="10">
        <v>5.54</v>
      </c>
      <c r="H49" s="46">
        <f>G49*V$4*3.42</f>
        <v>335301.5196</v>
      </c>
      <c r="I49" s="15">
        <f t="shared" si="0"/>
        <v>33530.151960000003</v>
      </c>
      <c r="J49" s="15"/>
      <c r="K49" s="15"/>
      <c r="L49" s="15"/>
      <c r="M49" s="15"/>
      <c r="N49" s="17"/>
      <c r="O49" s="15">
        <f>N49*V$4/100</f>
        <v>0</v>
      </c>
      <c r="P49" s="17">
        <v>0</v>
      </c>
      <c r="Q49" s="15">
        <f>P49*V$4/100</f>
        <v>0</v>
      </c>
      <c r="R49" s="17">
        <v>0</v>
      </c>
      <c r="S49" s="16">
        <f>R49*V$4/100</f>
        <v>0</v>
      </c>
      <c r="T49" s="17">
        <v>0</v>
      </c>
      <c r="U49" s="16">
        <f>T49*V$4/100</f>
        <v>0</v>
      </c>
      <c r="V49" s="17">
        <v>0</v>
      </c>
      <c r="W49" s="16">
        <f>V49*V$4/100</f>
        <v>0</v>
      </c>
    </row>
    <row r="50" spans="1:23" ht="22.5">
      <c r="A50" s="13">
        <v>42</v>
      </c>
      <c r="B50" s="2" t="s">
        <v>61</v>
      </c>
      <c r="C50" s="14"/>
      <c r="D50" s="41" t="s">
        <v>138</v>
      </c>
      <c r="E50" s="43">
        <v>4</v>
      </c>
      <c r="F50" s="11" t="s">
        <v>131</v>
      </c>
      <c r="G50" s="10">
        <v>4.7699999999999996</v>
      </c>
      <c r="H50" s="46">
        <f>G50*V$4*3.42</f>
        <v>288698.23979999998</v>
      </c>
      <c r="I50" s="15">
        <f t="shared" si="0"/>
        <v>28869.823980000001</v>
      </c>
      <c r="J50" s="15"/>
      <c r="K50" s="15"/>
      <c r="L50" s="15"/>
      <c r="M50" s="15"/>
      <c r="N50" s="17">
        <v>80</v>
      </c>
      <c r="O50" s="15">
        <f>N50*V$4/100</f>
        <v>14157.6</v>
      </c>
      <c r="P50" s="17">
        <v>0</v>
      </c>
      <c r="Q50" s="15">
        <f>P50*V$4/100</f>
        <v>0</v>
      </c>
      <c r="R50" s="17">
        <v>0</v>
      </c>
      <c r="S50" s="16">
        <f>R50*V$4/100</f>
        <v>0</v>
      </c>
      <c r="T50" s="17">
        <v>0</v>
      </c>
      <c r="U50" s="16">
        <f>T50*V$4/100</f>
        <v>0</v>
      </c>
      <c r="V50" s="17">
        <v>0</v>
      </c>
      <c r="W50" s="16">
        <f>V50*V$4/100</f>
        <v>0</v>
      </c>
    </row>
    <row r="51" spans="1:23" ht="23.25">
      <c r="A51" s="13">
        <v>43</v>
      </c>
      <c r="B51" s="2" t="s">
        <v>61</v>
      </c>
      <c r="C51" s="39"/>
      <c r="D51" s="41" t="s">
        <v>138</v>
      </c>
      <c r="E51" s="43">
        <v>4</v>
      </c>
      <c r="F51" s="10" t="s">
        <v>88</v>
      </c>
      <c r="G51" s="10">
        <v>4.3</v>
      </c>
      <c r="H51" s="46">
        <f>G51*V$4*3.42</f>
        <v>260252.08199999997</v>
      </c>
      <c r="I51" s="15">
        <f t="shared" si="0"/>
        <v>26025.208199999997</v>
      </c>
      <c r="J51" s="15"/>
      <c r="K51" s="15"/>
      <c r="L51" s="15"/>
      <c r="M51" s="15"/>
      <c r="N51" s="17">
        <v>80</v>
      </c>
      <c r="O51" s="15">
        <f>N51*V$4/100</f>
        <v>14157.6</v>
      </c>
      <c r="P51" s="17">
        <v>0</v>
      </c>
      <c r="Q51" s="15">
        <f>P51*V$4/100</f>
        <v>0</v>
      </c>
      <c r="R51" s="17">
        <v>0</v>
      </c>
      <c r="S51" s="16">
        <f>R51*V$4/100</f>
        <v>0</v>
      </c>
      <c r="T51" s="17">
        <v>0</v>
      </c>
      <c r="U51" s="16">
        <f>T51*V$4/100</f>
        <v>0</v>
      </c>
      <c r="V51" s="17">
        <v>0</v>
      </c>
      <c r="W51" s="16">
        <f>V51*V$4/100</f>
        <v>0</v>
      </c>
    </row>
    <row r="52" spans="1:23">
      <c r="A52" s="13">
        <v>44</v>
      </c>
      <c r="B52" s="2" t="s">
        <v>99</v>
      </c>
      <c r="C52" s="14"/>
      <c r="D52" s="41" t="s">
        <v>138</v>
      </c>
      <c r="E52" s="43">
        <v>2</v>
      </c>
      <c r="F52" s="48">
        <v>16</v>
      </c>
      <c r="G52" s="10">
        <v>5.38</v>
      </c>
      <c r="H52" s="46">
        <f>G52*V$4*3.42</f>
        <v>325617.72119999997</v>
      </c>
      <c r="I52" s="15">
        <f t="shared" si="0"/>
        <v>32561.772119999998</v>
      </c>
      <c r="J52" s="15"/>
      <c r="K52" s="15"/>
      <c r="L52" s="15"/>
      <c r="M52" s="15"/>
      <c r="N52" s="17"/>
      <c r="O52" s="15">
        <f>N52*V$4/100</f>
        <v>0</v>
      </c>
      <c r="P52" s="17">
        <v>0</v>
      </c>
      <c r="Q52" s="15">
        <f>P52*V$4/100</f>
        <v>0</v>
      </c>
      <c r="R52" s="17">
        <v>0</v>
      </c>
      <c r="S52" s="16">
        <f>R52*V$4/100</f>
        <v>0</v>
      </c>
      <c r="T52" s="17">
        <v>0</v>
      </c>
      <c r="U52" s="16">
        <f>T52*V$4/100</f>
        <v>0</v>
      </c>
      <c r="V52" s="17">
        <v>0</v>
      </c>
      <c r="W52" s="16">
        <f>V52*V$4/100</f>
        <v>0</v>
      </c>
    </row>
    <row r="53" spans="1:23" ht="22.5">
      <c r="A53" s="13">
        <v>45</v>
      </c>
      <c r="B53" s="2" t="s">
        <v>72</v>
      </c>
      <c r="C53" s="14"/>
      <c r="D53" s="41" t="s">
        <v>138</v>
      </c>
      <c r="E53" s="43">
        <v>1</v>
      </c>
      <c r="F53" s="17">
        <v>14.08</v>
      </c>
      <c r="G53" s="32">
        <v>5.75</v>
      </c>
      <c r="H53" s="46">
        <f>G53*V$4*3.42</f>
        <v>348011.505</v>
      </c>
      <c r="I53" s="15">
        <f t="shared" si="0"/>
        <v>34801.150500000003</v>
      </c>
      <c r="J53" s="15"/>
      <c r="K53" s="15"/>
      <c r="L53" s="15"/>
      <c r="M53" s="15"/>
      <c r="N53" s="17">
        <v>0</v>
      </c>
      <c r="O53" s="15">
        <f>N53*V$4/100</f>
        <v>0</v>
      </c>
      <c r="P53" s="17">
        <v>0</v>
      </c>
      <c r="Q53" s="15">
        <f>P53*V$4/100</f>
        <v>0</v>
      </c>
      <c r="R53" s="17">
        <v>0</v>
      </c>
      <c r="S53" s="16">
        <f>R53*V$4/100</f>
        <v>0</v>
      </c>
      <c r="T53" s="17">
        <v>0</v>
      </c>
      <c r="U53" s="16">
        <f>T53*V$4/100</f>
        <v>0</v>
      </c>
      <c r="V53" s="17">
        <v>0</v>
      </c>
      <c r="W53" s="16">
        <f>V53*V$4/100</f>
        <v>0</v>
      </c>
    </row>
    <row r="54" spans="1:23" ht="22.5">
      <c r="A54" s="13">
        <v>46</v>
      </c>
      <c r="B54" s="2" t="s">
        <v>73</v>
      </c>
      <c r="C54" s="14"/>
      <c r="D54" s="41" t="s">
        <v>138</v>
      </c>
      <c r="E54" s="43">
        <v>1</v>
      </c>
      <c r="F54" s="10" t="s">
        <v>131</v>
      </c>
      <c r="G54" s="10">
        <v>5.99</v>
      </c>
      <c r="H54" s="46">
        <f>G54*V$4*3.42</f>
        <v>362537.20259999996</v>
      </c>
      <c r="I54" s="15">
        <f t="shared" si="0"/>
        <v>36253.720259999995</v>
      </c>
      <c r="J54" s="15"/>
      <c r="K54" s="15"/>
      <c r="L54" s="15"/>
      <c r="M54" s="15"/>
      <c r="N54" s="17">
        <v>80</v>
      </c>
      <c r="O54" s="15">
        <f>N54*V$4/100</f>
        <v>14157.6</v>
      </c>
      <c r="P54" s="17">
        <v>0</v>
      </c>
      <c r="Q54" s="15">
        <f>P54*V$4/100</f>
        <v>0</v>
      </c>
      <c r="R54" s="17">
        <v>0</v>
      </c>
      <c r="S54" s="16">
        <f>R54*V$4/100</f>
        <v>0</v>
      </c>
      <c r="T54" s="17">
        <v>0</v>
      </c>
      <c r="U54" s="16">
        <f>T54*V$4/100</f>
        <v>0</v>
      </c>
      <c r="V54" s="17">
        <v>0</v>
      </c>
      <c r="W54" s="16">
        <f>V54*V$4/100</f>
        <v>0</v>
      </c>
    </row>
    <row r="55" spans="1:23" ht="22.5">
      <c r="A55" s="13">
        <v>47</v>
      </c>
      <c r="B55" s="2" t="s">
        <v>73</v>
      </c>
      <c r="C55" s="14"/>
      <c r="D55" s="41" t="s">
        <v>138</v>
      </c>
      <c r="E55" s="43">
        <v>4</v>
      </c>
      <c r="F55" s="10">
        <v>4.05</v>
      </c>
      <c r="G55" s="10">
        <v>4.26</v>
      </c>
      <c r="H55" s="46">
        <f>G55*V$4*3.42</f>
        <v>257831.1324</v>
      </c>
      <c r="I55" s="15">
        <f t="shared" si="0"/>
        <v>25783.113240000002</v>
      </c>
      <c r="J55" s="15"/>
      <c r="K55" s="15"/>
      <c r="L55" s="15"/>
      <c r="M55" s="15"/>
      <c r="N55" s="17">
        <v>80</v>
      </c>
      <c r="O55" s="15">
        <f>N55*V$4/100</f>
        <v>14157.6</v>
      </c>
      <c r="P55" s="17">
        <v>0</v>
      </c>
      <c r="Q55" s="15">
        <f>P55*V$4/100</f>
        <v>0</v>
      </c>
      <c r="R55" s="17">
        <v>0</v>
      </c>
      <c r="S55" s="16">
        <f>R55*V$4/100</f>
        <v>0</v>
      </c>
      <c r="T55" s="17">
        <v>0</v>
      </c>
      <c r="U55" s="16">
        <f>T55*V$4/100</f>
        <v>0</v>
      </c>
      <c r="V55" s="17">
        <v>0</v>
      </c>
      <c r="W55" s="16">
        <f>V55*V$4/100</f>
        <v>0</v>
      </c>
    </row>
    <row r="56" spans="1:23" ht="22.5">
      <c r="A56" s="13">
        <v>48</v>
      </c>
      <c r="B56" s="2" t="s">
        <v>73</v>
      </c>
      <c r="C56" s="14"/>
      <c r="D56" s="41" t="s">
        <v>138</v>
      </c>
      <c r="E56" s="43">
        <v>4</v>
      </c>
      <c r="F56" s="10">
        <v>7.07</v>
      </c>
      <c r="G56" s="10">
        <v>4.3499999999999996</v>
      </c>
      <c r="H56" s="46">
        <f>G56*V$4*3.42</f>
        <v>263278.26899999997</v>
      </c>
      <c r="I56" s="15">
        <f t="shared" si="0"/>
        <v>26327.8269</v>
      </c>
      <c r="J56" s="15"/>
      <c r="K56" s="15"/>
      <c r="L56" s="15"/>
      <c r="M56" s="15"/>
      <c r="N56" s="17">
        <v>80</v>
      </c>
      <c r="O56" s="15">
        <f>N56*V$4/100</f>
        <v>14157.6</v>
      </c>
      <c r="P56" s="17">
        <v>0</v>
      </c>
      <c r="Q56" s="15">
        <f>P56*V$4/100</f>
        <v>0</v>
      </c>
      <c r="R56" s="17">
        <v>0</v>
      </c>
      <c r="S56" s="16">
        <f>R56*V$4/100</f>
        <v>0</v>
      </c>
      <c r="T56" s="17">
        <v>0</v>
      </c>
      <c r="U56" s="16">
        <f>T56*V$4/100</f>
        <v>0</v>
      </c>
      <c r="V56" s="17">
        <v>0</v>
      </c>
      <c r="W56" s="16">
        <f>V56*V$4/100</f>
        <v>0</v>
      </c>
    </row>
    <row r="57" spans="1:23" ht="22.5">
      <c r="A57" s="13">
        <v>49</v>
      </c>
      <c r="B57" s="2" t="s">
        <v>73</v>
      </c>
      <c r="C57" s="14"/>
      <c r="D57" s="41" t="s">
        <v>138</v>
      </c>
      <c r="E57" s="43">
        <v>4</v>
      </c>
      <c r="F57" s="10">
        <v>7.01</v>
      </c>
      <c r="G57" s="10">
        <v>4.3499999999999996</v>
      </c>
      <c r="H57" s="46">
        <f>G57*V$4*3.42</f>
        <v>263278.26899999997</v>
      </c>
      <c r="I57" s="15">
        <f t="shared" si="0"/>
        <v>26327.8269</v>
      </c>
      <c r="J57" s="15"/>
      <c r="K57" s="15"/>
      <c r="L57" s="15"/>
      <c r="M57" s="15"/>
      <c r="N57" s="17">
        <v>80</v>
      </c>
      <c r="O57" s="15">
        <f>N57*V$4/100</f>
        <v>14157.6</v>
      </c>
      <c r="P57" s="17">
        <v>0</v>
      </c>
      <c r="Q57" s="15">
        <f>P57*V$4/100</f>
        <v>0</v>
      </c>
      <c r="R57" s="17">
        <v>0</v>
      </c>
      <c r="S57" s="16">
        <f>R57*V$4/100</f>
        <v>0</v>
      </c>
      <c r="T57" s="17">
        <v>0</v>
      </c>
      <c r="U57" s="16">
        <f>T57*V$4/100</f>
        <v>0</v>
      </c>
      <c r="V57" s="17">
        <v>0</v>
      </c>
      <c r="W57" s="16">
        <f>V57*V$4/100</f>
        <v>0</v>
      </c>
    </row>
    <row r="58" spans="1:23" ht="22.5">
      <c r="A58" s="13">
        <v>50</v>
      </c>
      <c r="B58" s="2" t="s">
        <v>74</v>
      </c>
      <c r="C58" s="14"/>
      <c r="D58" s="41" t="s">
        <v>138</v>
      </c>
      <c r="E58" s="43">
        <v>1</v>
      </c>
      <c r="F58" s="45" t="s">
        <v>131</v>
      </c>
      <c r="G58" s="10">
        <v>5.99</v>
      </c>
      <c r="H58" s="46">
        <f>G58*V$4*3.42</f>
        <v>362537.20259999996</v>
      </c>
      <c r="I58" s="15">
        <f t="shared" si="0"/>
        <v>36253.720259999995</v>
      </c>
      <c r="J58" s="15"/>
      <c r="K58" s="15"/>
      <c r="L58" s="15"/>
      <c r="M58" s="15"/>
      <c r="N58" s="17">
        <v>80</v>
      </c>
      <c r="O58" s="15">
        <f>N58*V$4/100</f>
        <v>14157.6</v>
      </c>
      <c r="P58" s="17">
        <v>0</v>
      </c>
      <c r="Q58" s="15">
        <f>P58*V$4/100</f>
        <v>0</v>
      </c>
      <c r="R58" s="17">
        <v>0</v>
      </c>
      <c r="S58" s="16">
        <f>R58*V$4/100</f>
        <v>0</v>
      </c>
      <c r="T58" s="17">
        <v>0</v>
      </c>
      <c r="U58" s="16">
        <f>T58*V$4/100</f>
        <v>0</v>
      </c>
      <c r="V58" s="17">
        <v>0</v>
      </c>
      <c r="W58" s="16">
        <f>V58*V$4/100</f>
        <v>0</v>
      </c>
    </row>
    <row r="59" spans="1:23" ht="14.25" customHeight="1">
      <c r="A59" s="13">
        <v>51</v>
      </c>
      <c r="B59" s="2" t="s">
        <v>74</v>
      </c>
      <c r="C59" s="39"/>
      <c r="D59" s="41" t="s">
        <v>138</v>
      </c>
      <c r="E59" s="43">
        <v>4</v>
      </c>
      <c r="F59" s="10" t="s">
        <v>88</v>
      </c>
      <c r="G59" s="10">
        <v>4.3</v>
      </c>
      <c r="H59" s="46">
        <f>G59*V$4*3.42</f>
        <v>260252.08199999997</v>
      </c>
      <c r="I59" s="15">
        <f t="shared" si="0"/>
        <v>26025.208199999997</v>
      </c>
      <c r="J59" s="15"/>
      <c r="K59" s="15"/>
      <c r="L59" s="15"/>
      <c r="M59" s="15"/>
      <c r="N59" s="17">
        <v>80</v>
      </c>
      <c r="O59" s="15">
        <f>N59*V$4/100</f>
        <v>14157.6</v>
      </c>
      <c r="P59" s="17">
        <v>0</v>
      </c>
      <c r="Q59" s="15">
        <f>P59*V$4/100</f>
        <v>0</v>
      </c>
      <c r="R59" s="17">
        <v>0</v>
      </c>
      <c r="S59" s="16">
        <f>R59*V$4/100</f>
        <v>0</v>
      </c>
      <c r="T59" s="17">
        <v>0</v>
      </c>
      <c r="U59" s="16">
        <f>T59*V$4/100</f>
        <v>0</v>
      </c>
      <c r="V59" s="17">
        <v>0</v>
      </c>
      <c r="W59" s="16">
        <f>V59*V$4/100</f>
        <v>0</v>
      </c>
    </row>
    <row r="60" spans="1:23" ht="24.75" customHeight="1">
      <c r="A60" s="13">
        <v>52</v>
      </c>
      <c r="B60" s="2" t="s">
        <v>235</v>
      </c>
      <c r="C60" s="39"/>
      <c r="D60" s="41" t="s">
        <v>138</v>
      </c>
      <c r="E60" s="43">
        <v>4</v>
      </c>
      <c r="F60" s="10" t="s">
        <v>88</v>
      </c>
      <c r="G60" s="10">
        <v>4.3</v>
      </c>
      <c r="H60" s="46">
        <f>G60*V$4*3.42</f>
        <v>260252.08199999997</v>
      </c>
      <c r="I60" s="15">
        <f t="shared" si="0"/>
        <v>26025.208199999997</v>
      </c>
      <c r="J60" s="15"/>
      <c r="K60" s="15"/>
      <c r="L60" s="15"/>
      <c r="M60" s="15"/>
      <c r="N60" s="17">
        <v>80</v>
      </c>
      <c r="O60" s="15">
        <f>N60*V$4/100</f>
        <v>14157.6</v>
      </c>
      <c r="P60" s="17">
        <v>0</v>
      </c>
      <c r="Q60" s="15">
        <f>P60*V$4/100</f>
        <v>0</v>
      </c>
      <c r="R60" s="17">
        <v>0</v>
      </c>
      <c r="S60" s="16">
        <f>R60*V$4/100</f>
        <v>0</v>
      </c>
      <c r="T60" s="17">
        <v>0</v>
      </c>
      <c r="U60" s="16">
        <f>T60*V$4/100</f>
        <v>0</v>
      </c>
      <c r="V60" s="17">
        <v>0</v>
      </c>
      <c r="W60" s="16">
        <f>V60*V$4/100</f>
        <v>0</v>
      </c>
    </row>
    <row r="61" spans="1:23" ht="33.75">
      <c r="A61" s="13">
        <v>53</v>
      </c>
      <c r="B61" s="2" t="s">
        <v>230</v>
      </c>
      <c r="C61" s="14"/>
      <c r="D61" s="41" t="s">
        <v>138</v>
      </c>
      <c r="E61" s="43">
        <v>4</v>
      </c>
      <c r="F61" s="32">
        <v>7</v>
      </c>
      <c r="G61" s="10">
        <v>4.3</v>
      </c>
      <c r="H61" s="46">
        <f>G61*V$4*3.42</f>
        <v>260252.08199999997</v>
      </c>
      <c r="I61" s="15">
        <f t="shared" si="0"/>
        <v>26025.208199999997</v>
      </c>
      <c r="J61" s="15"/>
      <c r="K61" s="15"/>
      <c r="L61" s="15"/>
      <c r="M61" s="15"/>
      <c r="N61" s="17"/>
      <c r="O61" s="15">
        <f>N61*V$4/100</f>
        <v>0</v>
      </c>
      <c r="P61" s="17">
        <v>0</v>
      </c>
      <c r="Q61" s="15">
        <f>P61*V$4/100</f>
        <v>0</v>
      </c>
      <c r="R61" s="17">
        <v>0</v>
      </c>
      <c r="S61" s="16">
        <f>R61*V$4/100</f>
        <v>0</v>
      </c>
      <c r="T61" s="17">
        <v>0</v>
      </c>
      <c r="U61" s="16">
        <f>T61*V$4/100</f>
        <v>0</v>
      </c>
      <c r="V61" s="17">
        <v>0</v>
      </c>
      <c r="W61" s="16">
        <f>V61*V$4/100</f>
        <v>0</v>
      </c>
    </row>
    <row r="62" spans="1:23" ht="34.5">
      <c r="A62" s="13">
        <v>54</v>
      </c>
      <c r="B62" s="2" t="s">
        <v>230</v>
      </c>
      <c r="C62" s="39"/>
      <c r="D62" s="41" t="s">
        <v>138</v>
      </c>
      <c r="E62" s="43">
        <v>4</v>
      </c>
      <c r="F62" s="10" t="s">
        <v>88</v>
      </c>
      <c r="G62" s="10">
        <v>4.3</v>
      </c>
      <c r="H62" s="46">
        <f>G62*V$4*3.42</f>
        <v>260252.08199999997</v>
      </c>
      <c r="I62" s="15">
        <f t="shared" si="0"/>
        <v>26025.208199999997</v>
      </c>
      <c r="J62" s="15"/>
      <c r="K62" s="15"/>
      <c r="L62" s="15"/>
      <c r="M62" s="15"/>
      <c r="N62" s="17"/>
      <c r="O62" s="15">
        <f>N62*V$4/100</f>
        <v>0</v>
      </c>
      <c r="P62" s="17">
        <v>0</v>
      </c>
      <c r="Q62" s="15">
        <f>P62*V$4/100</f>
        <v>0</v>
      </c>
      <c r="R62" s="17">
        <v>0</v>
      </c>
      <c r="S62" s="16">
        <f>R62*V$4/100</f>
        <v>0</v>
      </c>
      <c r="T62" s="17">
        <v>0</v>
      </c>
      <c r="U62" s="16">
        <f>T62*V$4/100</f>
        <v>0</v>
      </c>
      <c r="V62" s="17">
        <v>0</v>
      </c>
      <c r="W62" s="16">
        <f>V62*V$4/100</f>
        <v>0</v>
      </c>
    </row>
    <row r="63" spans="1:23" ht="22.5">
      <c r="A63" s="13">
        <v>55</v>
      </c>
      <c r="B63" s="2" t="s">
        <v>216</v>
      </c>
      <c r="C63" s="14"/>
      <c r="D63" s="41" t="s">
        <v>138</v>
      </c>
      <c r="E63" s="43">
        <v>4</v>
      </c>
      <c r="F63" s="10">
        <v>4.01</v>
      </c>
      <c r="G63" s="10">
        <v>4.26</v>
      </c>
      <c r="H63" s="46">
        <f>G63*V$4*3.42</f>
        <v>257831.1324</v>
      </c>
      <c r="I63" s="15">
        <f t="shared" si="0"/>
        <v>25783.113240000002</v>
      </c>
      <c r="J63" s="15"/>
      <c r="K63" s="15"/>
      <c r="L63" s="15"/>
      <c r="M63" s="15"/>
      <c r="N63" s="17"/>
      <c r="O63" s="15">
        <f>N63*V$4/100</f>
        <v>0</v>
      </c>
      <c r="P63" s="17">
        <v>0</v>
      </c>
      <c r="Q63" s="15">
        <f>P63*V$4/100</f>
        <v>0</v>
      </c>
      <c r="R63" s="17">
        <v>0</v>
      </c>
      <c r="S63" s="16">
        <f>R63*V$4/100</f>
        <v>0</v>
      </c>
      <c r="T63" s="17">
        <v>0</v>
      </c>
      <c r="U63" s="16">
        <f>T63*V$4/100</f>
        <v>0</v>
      </c>
      <c r="V63" s="17">
        <v>0</v>
      </c>
      <c r="W63" s="16">
        <f>V63*V$4/100</f>
        <v>0</v>
      </c>
    </row>
    <row r="64" spans="1:23" ht="22.5">
      <c r="A64" s="13">
        <v>56</v>
      </c>
      <c r="B64" s="2" t="s">
        <v>216</v>
      </c>
      <c r="C64" s="14"/>
      <c r="D64" s="41" t="s">
        <v>138</v>
      </c>
      <c r="E64" s="43">
        <v>4</v>
      </c>
      <c r="F64" s="10">
        <v>4.01</v>
      </c>
      <c r="G64" s="10">
        <v>4.26</v>
      </c>
      <c r="H64" s="46">
        <f>G64*V$4*3.42</f>
        <v>257831.1324</v>
      </c>
      <c r="I64" s="15">
        <f t="shared" si="0"/>
        <v>25783.113240000002</v>
      </c>
      <c r="J64" s="15"/>
      <c r="K64" s="15"/>
      <c r="L64" s="15"/>
      <c r="M64" s="15"/>
      <c r="N64" s="17"/>
      <c r="O64" s="15">
        <f>N64*V$4/100</f>
        <v>0</v>
      </c>
      <c r="P64" s="17">
        <v>0</v>
      </c>
      <c r="Q64" s="15">
        <f>P64*V$4/100</f>
        <v>0</v>
      </c>
      <c r="R64" s="17">
        <v>0</v>
      </c>
      <c r="S64" s="16">
        <f>R64*V$4/100</f>
        <v>0</v>
      </c>
      <c r="T64" s="17">
        <v>0</v>
      </c>
      <c r="U64" s="16">
        <f>T64*V$4/100</f>
        <v>0</v>
      </c>
      <c r="V64" s="17">
        <v>0</v>
      </c>
      <c r="W64" s="16">
        <f>V64*V$4/100</f>
        <v>0</v>
      </c>
    </row>
    <row r="65" spans="1:23" ht="23.25">
      <c r="A65" s="13">
        <v>57</v>
      </c>
      <c r="B65" s="2" t="s">
        <v>216</v>
      </c>
      <c r="C65" s="39"/>
      <c r="D65" s="41" t="s">
        <v>138</v>
      </c>
      <c r="E65" s="43">
        <v>4</v>
      </c>
      <c r="F65" s="10" t="s">
        <v>88</v>
      </c>
      <c r="G65" s="10">
        <v>4.3</v>
      </c>
      <c r="H65" s="46">
        <f>G65*V$4*3.42</f>
        <v>260252.08199999997</v>
      </c>
      <c r="I65" s="15">
        <f t="shared" si="0"/>
        <v>26025.208199999997</v>
      </c>
      <c r="J65" s="15"/>
      <c r="K65" s="15"/>
      <c r="L65" s="15"/>
      <c r="M65" s="15"/>
      <c r="N65" s="17"/>
      <c r="O65" s="15">
        <f>N65*V$4/100</f>
        <v>0</v>
      </c>
      <c r="P65" s="17">
        <v>0</v>
      </c>
      <c r="Q65" s="15">
        <f>P65*V$4/100</f>
        <v>0</v>
      </c>
      <c r="R65" s="17">
        <v>0</v>
      </c>
      <c r="S65" s="16">
        <f>R65*V$4/100</f>
        <v>0</v>
      </c>
      <c r="T65" s="17">
        <v>0</v>
      </c>
      <c r="U65" s="16">
        <f>T65*V$4/100</f>
        <v>0</v>
      </c>
      <c r="V65" s="17">
        <v>0</v>
      </c>
      <c r="W65" s="16">
        <f>V65*V$4/100</f>
        <v>0</v>
      </c>
    </row>
    <row r="66" spans="1:23">
      <c r="A66" s="13">
        <v>58</v>
      </c>
      <c r="B66" s="2" t="s">
        <v>12</v>
      </c>
      <c r="C66" s="14"/>
      <c r="D66" s="41" t="s">
        <v>138</v>
      </c>
      <c r="E66" s="43">
        <v>4</v>
      </c>
      <c r="F66" s="10" t="s">
        <v>131</v>
      </c>
      <c r="G66" s="10">
        <v>4.7699999999999996</v>
      </c>
      <c r="H66" s="46">
        <f>G66*V$4*3.42</f>
        <v>288698.23979999998</v>
      </c>
      <c r="I66" s="15">
        <f t="shared" si="0"/>
        <v>28869.823980000001</v>
      </c>
      <c r="J66" s="15"/>
      <c r="K66" s="15"/>
      <c r="L66" s="15"/>
      <c r="M66" s="15"/>
      <c r="N66" s="17">
        <v>80</v>
      </c>
      <c r="O66" s="15">
        <f>N66*V$4/100</f>
        <v>14157.6</v>
      </c>
      <c r="P66" s="17">
        <v>0</v>
      </c>
      <c r="Q66" s="15">
        <f>P66*V$4/100</f>
        <v>0</v>
      </c>
      <c r="R66" s="17">
        <v>0</v>
      </c>
      <c r="S66" s="16">
        <f>R66*V$4/100</f>
        <v>0</v>
      </c>
      <c r="T66" s="17">
        <v>0</v>
      </c>
      <c r="U66" s="16">
        <f>T66*V$4/100</f>
        <v>0</v>
      </c>
      <c r="V66" s="17">
        <v>0</v>
      </c>
      <c r="W66" s="16">
        <f>V66*V$4/100</f>
        <v>0</v>
      </c>
    </row>
    <row r="67" spans="1:23">
      <c r="A67" s="13">
        <v>59</v>
      </c>
      <c r="B67" s="2" t="s">
        <v>12</v>
      </c>
      <c r="C67" s="14"/>
      <c r="D67" s="41" t="s">
        <v>138</v>
      </c>
      <c r="E67" s="43">
        <v>4</v>
      </c>
      <c r="F67" s="10">
        <v>3.04</v>
      </c>
      <c r="G67" s="10">
        <v>4.26</v>
      </c>
      <c r="H67" s="46">
        <f>G67*V$4*3.42</f>
        <v>257831.1324</v>
      </c>
      <c r="I67" s="15">
        <f t="shared" si="0"/>
        <v>25783.113240000002</v>
      </c>
      <c r="J67" s="15"/>
      <c r="K67" s="15"/>
      <c r="L67" s="15"/>
      <c r="M67" s="15"/>
      <c r="N67" s="17">
        <v>80</v>
      </c>
      <c r="O67" s="15">
        <f>N67*V$4/100</f>
        <v>14157.6</v>
      </c>
      <c r="P67" s="17">
        <v>0</v>
      </c>
      <c r="Q67" s="15">
        <f>P67*V$4/100</f>
        <v>0</v>
      </c>
      <c r="R67" s="17">
        <v>0</v>
      </c>
      <c r="S67" s="16">
        <f>R67*V$4/100</f>
        <v>0</v>
      </c>
      <c r="T67" s="17">
        <v>0</v>
      </c>
      <c r="U67" s="16">
        <f>T67*V$4/100</f>
        <v>0</v>
      </c>
      <c r="V67" s="17">
        <v>0</v>
      </c>
      <c r="W67" s="16">
        <f>V67*V$4/100</f>
        <v>0</v>
      </c>
    </row>
    <row r="68" spans="1:23">
      <c r="A68" s="13">
        <v>60</v>
      </c>
      <c r="B68" s="2" t="s">
        <v>12</v>
      </c>
      <c r="C68" s="14"/>
      <c r="D68" s="41" t="s">
        <v>138</v>
      </c>
      <c r="E68" s="43">
        <v>4</v>
      </c>
      <c r="F68" s="10">
        <v>7.03</v>
      </c>
      <c r="G68" s="10">
        <v>4.3499999999999996</v>
      </c>
      <c r="H68" s="46">
        <f>G68*V$4*3.42</f>
        <v>263278.26899999997</v>
      </c>
      <c r="I68" s="15">
        <f t="shared" si="0"/>
        <v>26327.8269</v>
      </c>
      <c r="J68" s="15"/>
      <c r="K68" s="15"/>
      <c r="L68" s="15"/>
      <c r="M68" s="15"/>
      <c r="N68" s="17">
        <v>80</v>
      </c>
      <c r="O68" s="15">
        <f>N68*V$4/100</f>
        <v>14157.6</v>
      </c>
      <c r="P68" s="17">
        <v>0</v>
      </c>
      <c r="Q68" s="15">
        <f>P68*V$4/100</f>
        <v>0</v>
      </c>
      <c r="R68" s="17">
        <v>0</v>
      </c>
      <c r="S68" s="16">
        <f>R68*V$4/100</f>
        <v>0</v>
      </c>
      <c r="T68" s="17">
        <v>0</v>
      </c>
      <c r="U68" s="16">
        <f>T68*V$4/100</f>
        <v>0</v>
      </c>
      <c r="V68" s="17">
        <v>0</v>
      </c>
      <c r="W68" s="16">
        <f>V68*V$4/100</f>
        <v>0</v>
      </c>
    </row>
    <row r="69" spans="1:23" ht="22.5">
      <c r="A69" s="13">
        <v>61</v>
      </c>
      <c r="B69" s="2" t="s">
        <v>75</v>
      </c>
      <c r="C69" s="14"/>
      <c r="D69" s="41" t="s">
        <v>138</v>
      </c>
      <c r="E69" s="43">
        <v>4</v>
      </c>
      <c r="F69" s="10">
        <v>13.01</v>
      </c>
      <c r="G69" s="10">
        <v>4.51</v>
      </c>
      <c r="H69" s="46">
        <f>G69*V$4*3.42</f>
        <v>272962.0674</v>
      </c>
      <c r="I69" s="15">
        <f t="shared" si="0"/>
        <v>27296.206740000001</v>
      </c>
      <c r="J69" s="15"/>
      <c r="K69" s="15"/>
      <c r="L69" s="15"/>
      <c r="M69" s="15"/>
      <c r="N69" s="17"/>
      <c r="O69" s="15">
        <f>N69*V$4/100</f>
        <v>0</v>
      </c>
      <c r="P69" s="17">
        <v>0</v>
      </c>
      <c r="Q69" s="15">
        <f>P69*V$4/100</f>
        <v>0</v>
      </c>
      <c r="R69" s="17">
        <v>0</v>
      </c>
      <c r="S69" s="16">
        <f>R69*V$4/100</f>
        <v>0</v>
      </c>
      <c r="T69" s="17">
        <v>0</v>
      </c>
      <c r="U69" s="16">
        <f>T69*V$4/100</f>
        <v>0</v>
      </c>
      <c r="V69" s="17">
        <v>0</v>
      </c>
      <c r="W69" s="16">
        <f>V69*V$4/100</f>
        <v>0</v>
      </c>
    </row>
    <row r="70" spans="1:23" ht="22.5">
      <c r="A70" s="13">
        <v>62</v>
      </c>
      <c r="B70" s="2" t="s">
        <v>75</v>
      </c>
      <c r="C70" s="14"/>
      <c r="D70" s="41" t="s">
        <v>138</v>
      </c>
      <c r="E70" s="43">
        <v>4</v>
      </c>
      <c r="F70" s="10">
        <v>7.11</v>
      </c>
      <c r="G70" s="10">
        <v>4.3499999999999996</v>
      </c>
      <c r="H70" s="46">
        <f>G70*V$4*3.42</f>
        <v>263278.26899999997</v>
      </c>
      <c r="I70" s="15">
        <f t="shared" si="0"/>
        <v>26327.8269</v>
      </c>
      <c r="J70" s="15"/>
      <c r="K70" s="15"/>
      <c r="L70" s="15"/>
      <c r="M70" s="15"/>
      <c r="N70" s="17"/>
      <c r="O70" s="15">
        <f>N70*V$4/100</f>
        <v>0</v>
      </c>
      <c r="P70" s="17">
        <v>0</v>
      </c>
      <c r="Q70" s="15">
        <f>P70*V$4/100</f>
        <v>0</v>
      </c>
      <c r="R70" s="17">
        <v>0</v>
      </c>
      <c r="S70" s="16">
        <f>R70*V$4/100</f>
        <v>0</v>
      </c>
      <c r="T70" s="17">
        <v>0</v>
      </c>
      <c r="U70" s="16">
        <f>T70*V$4/100</f>
        <v>0</v>
      </c>
      <c r="V70" s="17">
        <v>0</v>
      </c>
      <c r="W70" s="16">
        <f>V70*V$4/100</f>
        <v>0</v>
      </c>
    </row>
    <row r="71" spans="1:23" ht="22.5">
      <c r="A71" s="13">
        <v>63</v>
      </c>
      <c r="B71" s="2" t="s">
        <v>75</v>
      </c>
      <c r="C71" s="14"/>
      <c r="D71" s="41" t="s">
        <v>138</v>
      </c>
      <c r="E71" s="43">
        <v>1</v>
      </c>
      <c r="F71" s="11" t="s">
        <v>131</v>
      </c>
      <c r="G71" s="10">
        <v>5.99</v>
      </c>
      <c r="H71" s="46">
        <f>G71*V$4*3.42</f>
        <v>362537.20259999996</v>
      </c>
      <c r="I71" s="15">
        <f t="shared" si="0"/>
        <v>36253.720259999995</v>
      </c>
      <c r="J71" s="15"/>
      <c r="K71" s="15"/>
      <c r="L71" s="15"/>
      <c r="M71" s="15"/>
      <c r="N71" s="17"/>
      <c r="O71" s="15">
        <f>N71*V$4/100</f>
        <v>0</v>
      </c>
      <c r="P71" s="17">
        <v>0</v>
      </c>
      <c r="Q71" s="15">
        <f>P71*V$4/100</f>
        <v>0</v>
      </c>
      <c r="R71" s="17">
        <v>0</v>
      </c>
      <c r="S71" s="16">
        <f>R71*V$4/100</f>
        <v>0</v>
      </c>
      <c r="T71" s="17">
        <v>0</v>
      </c>
      <c r="U71" s="16">
        <f>T71*V$4/100</f>
        <v>0</v>
      </c>
      <c r="V71" s="17">
        <v>0</v>
      </c>
      <c r="W71" s="16">
        <f>V71*V$4/100</f>
        <v>0</v>
      </c>
    </row>
    <row r="72" spans="1:23" ht="22.5">
      <c r="A72" s="13">
        <v>64</v>
      </c>
      <c r="B72" s="2" t="s">
        <v>76</v>
      </c>
      <c r="C72" s="14"/>
      <c r="D72" s="41" t="s">
        <v>138</v>
      </c>
      <c r="E72" s="43">
        <v>3</v>
      </c>
      <c r="F72" s="11">
        <v>7.01</v>
      </c>
      <c r="G72" s="10">
        <v>5.04</v>
      </c>
      <c r="H72" s="46">
        <f>G72*V$4*3.42</f>
        <v>305039.6496</v>
      </c>
      <c r="I72" s="15">
        <f t="shared" si="0"/>
        <v>30503.964960000001</v>
      </c>
      <c r="J72" s="15"/>
      <c r="K72" s="15"/>
      <c r="L72" s="15"/>
      <c r="M72" s="15"/>
      <c r="N72" s="17">
        <v>0</v>
      </c>
      <c r="O72" s="15">
        <f>N72*V$4/100</f>
        <v>0</v>
      </c>
      <c r="P72" s="17">
        <v>20</v>
      </c>
      <c r="Q72" s="15">
        <f>P72*V$4/100</f>
        <v>3539.4</v>
      </c>
      <c r="R72" s="17">
        <v>0</v>
      </c>
      <c r="S72" s="16">
        <f>R72*V$4/100</f>
        <v>0</v>
      </c>
      <c r="T72" s="17">
        <v>0</v>
      </c>
      <c r="U72" s="16">
        <f>T72*V$4/100</f>
        <v>0</v>
      </c>
      <c r="V72" s="17">
        <v>0</v>
      </c>
      <c r="W72" s="16">
        <f>V72*V$4/100</f>
        <v>0</v>
      </c>
    </row>
    <row r="73" spans="1:23" ht="33.75">
      <c r="A73" s="13">
        <v>65</v>
      </c>
      <c r="B73" s="2" t="s">
        <v>161</v>
      </c>
      <c r="C73" s="14"/>
      <c r="D73" s="41" t="s">
        <v>138</v>
      </c>
      <c r="E73" s="43">
        <v>4</v>
      </c>
      <c r="F73" s="11" t="s">
        <v>131</v>
      </c>
      <c r="G73" s="10">
        <v>4.7699999999999996</v>
      </c>
      <c r="H73" s="46">
        <f>G73*V$4*3.42</f>
        <v>288698.23979999998</v>
      </c>
      <c r="I73" s="15">
        <f t="shared" si="0"/>
        <v>28869.823980000001</v>
      </c>
      <c r="J73" s="15"/>
      <c r="K73" s="15"/>
      <c r="L73" s="15"/>
      <c r="M73" s="15"/>
      <c r="N73" s="17">
        <v>0</v>
      </c>
      <c r="O73" s="15">
        <f>N73*V$4/100</f>
        <v>0</v>
      </c>
      <c r="P73" s="17">
        <v>0</v>
      </c>
      <c r="Q73" s="15">
        <f>P73*V$4/100</f>
        <v>0</v>
      </c>
      <c r="R73" s="17">
        <v>0</v>
      </c>
      <c r="S73" s="16">
        <f>R73*V$4/100</f>
        <v>0</v>
      </c>
      <c r="T73" s="17">
        <v>0</v>
      </c>
      <c r="U73" s="16">
        <f>T73*V$4/100</f>
        <v>0</v>
      </c>
      <c r="V73" s="17">
        <v>0</v>
      </c>
      <c r="W73" s="16">
        <f>V73*V$4/100</f>
        <v>0</v>
      </c>
    </row>
    <row r="74" spans="1:23" ht="33.75">
      <c r="A74" s="13">
        <v>66</v>
      </c>
      <c r="B74" s="2" t="s">
        <v>161</v>
      </c>
      <c r="C74" s="14"/>
      <c r="D74" s="41" t="s">
        <v>138</v>
      </c>
      <c r="E74" s="43">
        <v>4</v>
      </c>
      <c r="F74" s="11" t="s">
        <v>131</v>
      </c>
      <c r="G74" s="10">
        <v>4.7699999999999996</v>
      </c>
      <c r="H74" s="46">
        <f>G74*V$4*3.42</f>
        <v>288698.23979999998</v>
      </c>
      <c r="I74" s="15">
        <f t="shared" ref="I74:I134" si="1">H74*0.1</f>
        <v>28869.823980000001</v>
      </c>
      <c r="J74" s="15"/>
      <c r="K74" s="15"/>
      <c r="L74" s="15"/>
      <c r="M74" s="15"/>
      <c r="N74" s="17">
        <v>0</v>
      </c>
      <c r="O74" s="15">
        <f>N74*V$4/100</f>
        <v>0</v>
      </c>
      <c r="P74" s="17">
        <v>0</v>
      </c>
      <c r="Q74" s="15">
        <f>P74*V$4/100</f>
        <v>0</v>
      </c>
      <c r="R74" s="17">
        <v>0</v>
      </c>
      <c r="S74" s="16">
        <f>R74*V$4/100</f>
        <v>0</v>
      </c>
      <c r="T74" s="17">
        <v>0</v>
      </c>
      <c r="U74" s="16">
        <f>T74*V$4/100</f>
        <v>0</v>
      </c>
      <c r="V74" s="17">
        <v>0</v>
      </c>
      <c r="W74" s="16">
        <f>V74*V$4/100</f>
        <v>0</v>
      </c>
    </row>
    <row r="75" spans="1:23" ht="22.5">
      <c r="A75" s="13">
        <v>67</v>
      </c>
      <c r="B75" s="2" t="s">
        <v>77</v>
      </c>
      <c r="C75" s="14"/>
      <c r="D75" s="41" t="s">
        <v>138</v>
      </c>
      <c r="E75" s="43">
        <v>4</v>
      </c>
      <c r="F75" s="11" t="s">
        <v>131</v>
      </c>
      <c r="G75" s="10">
        <v>4.7699999999999996</v>
      </c>
      <c r="H75" s="46">
        <f>G75*V$4*3.42</f>
        <v>288698.23979999998</v>
      </c>
      <c r="I75" s="15">
        <f t="shared" si="1"/>
        <v>28869.823980000001</v>
      </c>
      <c r="J75" s="15"/>
      <c r="K75" s="15"/>
      <c r="L75" s="15"/>
      <c r="M75" s="15"/>
      <c r="N75" s="17">
        <v>0</v>
      </c>
      <c r="O75" s="15">
        <f>N75*V$4/100</f>
        <v>0</v>
      </c>
      <c r="P75" s="17">
        <v>100</v>
      </c>
      <c r="Q75" s="15">
        <f>P75*V$4/100</f>
        <v>17697</v>
      </c>
      <c r="R75" s="17">
        <v>0</v>
      </c>
      <c r="S75" s="16">
        <f>R75*V$4/100</f>
        <v>0</v>
      </c>
      <c r="T75" s="17">
        <v>0</v>
      </c>
      <c r="U75" s="16">
        <f>T75*V$4/100</f>
        <v>0</v>
      </c>
      <c r="V75" s="17">
        <v>0</v>
      </c>
      <c r="W75" s="16">
        <f>V75*V$4/100</f>
        <v>0</v>
      </c>
    </row>
    <row r="76" spans="1:23" ht="22.5">
      <c r="A76" s="13">
        <v>68</v>
      </c>
      <c r="B76" s="2" t="s">
        <v>77</v>
      </c>
      <c r="C76" s="14"/>
      <c r="D76" s="41" t="s">
        <v>138</v>
      </c>
      <c r="E76" s="43">
        <v>4</v>
      </c>
      <c r="F76" s="11" t="s">
        <v>131</v>
      </c>
      <c r="G76" s="10">
        <v>4.7699999999999996</v>
      </c>
      <c r="H76" s="46">
        <f>G76*V$4*3.42</f>
        <v>288698.23979999998</v>
      </c>
      <c r="I76" s="15">
        <f t="shared" si="1"/>
        <v>28869.823980000001</v>
      </c>
      <c r="J76" s="15"/>
      <c r="K76" s="15"/>
      <c r="L76" s="15"/>
      <c r="M76" s="15"/>
      <c r="N76" s="17">
        <v>0</v>
      </c>
      <c r="O76" s="15">
        <f>N76*V$4/100</f>
        <v>0</v>
      </c>
      <c r="P76" s="17">
        <v>100</v>
      </c>
      <c r="Q76" s="15">
        <f>P76*V$4/100</f>
        <v>17697</v>
      </c>
      <c r="R76" s="17">
        <v>0</v>
      </c>
      <c r="S76" s="16">
        <f>R76*V$4/100</f>
        <v>0</v>
      </c>
      <c r="T76" s="17">
        <v>0</v>
      </c>
      <c r="U76" s="16">
        <f>T76*V$4/100</f>
        <v>0</v>
      </c>
      <c r="V76" s="17">
        <v>0</v>
      </c>
      <c r="W76" s="16">
        <f>V76*V$4/100</f>
        <v>0</v>
      </c>
    </row>
    <row r="77" spans="1:23" ht="22.5">
      <c r="A77" s="13">
        <v>69</v>
      </c>
      <c r="B77" s="2" t="s">
        <v>77</v>
      </c>
      <c r="C77" s="14"/>
      <c r="D77" s="41" t="s">
        <v>138</v>
      </c>
      <c r="E77" s="43">
        <v>4</v>
      </c>
      <c r="F77" s="11" t="s">
        <v>131</v>
      </c>
      <c r="G77" s="10">
        <v>4.7699999999999996</v>
      </c>
      <c r="H77" s="46">
        <f>G77*V$4*3.42</f>
        <v>288698.23979999998</v>
      </c>
      <c r="I77" s="15">
        <f t="shared" si="1"/>
        <v>28869.823980000001</v>
      </c>
      <c r="J77" s="15"/>
      <c r="K77" s="15"/>
      <c r="L77" s="15"/>
      <c r="M77" s="15"/>
      <c r="N77" s="17">
        <v>0</v>
      </c>
      <c r="O77" s="15">
        <f>N77*V$4/100</f>
        <v>0</v>
      </c>
      <c r="P77" s="17">
        <v>100</v>
      </c>
      <c r="Q77" s="15">
        <f>P77*V$4/100</f>
        <v>17697</v>
      </c>
      <c r="R77" s="17">
        <v>0</v>
      </c>
      <c r="S77" s="16">
        <f>R77*V$4/100</f>
        <v>0</v>
      </c>
      <c r="T77" s="17">
        <v>0</v>
      </c>
      <c r="U77" s="16">
        <f>T77*V$4/100</f>
        <v>0</v>
      </c>
      <c r="V77" s="17">
        <v>0</v>
      </c>
      <c r="W77" s="16">
        <f>V77*V$4/100</f>
        <v>0</v>
      </c>
    </row>
    <row r="78" spans="1:23" ht="23.25">
      <c r="A78" s="13">
        <v>70</v>
      </c>
      <c r="B78" s="2" t="s">
        <v>77</v>
      </c>
      <c r="C78" s="39"/>
      <c r="D78" s="41" t="s">
        <v>138</v>
      </c>
      <c r="E78" s="43">
        <v>4</v>
      </c>
      <c r="F78" s="10">
        <v>4.03</v>
      </c>
      <c r="G78" s="10">
        <v>4.26</v>
      </c>
      <c r="H78" s="46">
        <f>G78*V$4*3.42</f>
        <v>257831.1324</v>
      </c>
      <c r="I78" s="15">
        <f t="shared" si="1"/>
        <v>25783.113240000002</v>
      </c>
      <c r="J78" s="15"/>
      <c r="K78" s="15"/>
      <c r="L78" s="15"/>
      <c r="M78" s="15"/>
      <c r="N78" s="17">
        <v>0</v>
      </c>
      <c r="O78" s="15">
        <f>N78*V$4/100</f>
        <v>0</v>
      </c>
      <c r="P78" s="17">
        <v>100</v>
      </c>
      <c r="Q78" s="15">
        <f>P78*V$4/100</f>
        <v>17697</v>
      </c>
      <c r="R78" s="17">
        <v>0</v>
      </c>
      <c r="S78" s="16">
        <f>R78*V$4/100</f>
        <v>0</v>
      </c>
      <c r="T78" s="17">
        <v>0</v>
      </c>
      <c r="U78" s="16">
        <f>T78*V$4/100</f>
        <v>0</v>
      </c>
      <c r="V78" s="17">
        <v>0</v>
      </c>
      <c r="W78" s="16">
        <f>V78*V$4/100</f>
        <v>0</v>
      </c>
    </row>
    <row r="79" spans="1:23" ht="22.5">
      <c r="A79" s="13">
        <v>71</v>
      </c>
      <c r="B79" s="2" t="s">
        <v>78</v>
      </c>
      <c r="C79" s="14"/>
      <c r="D79" s="41" t="s">
        <v>138</v>
      </c>
      <c r="E79" s="43">
        <v>2</v>
      </c>
      <c r="F79" s="10">
        <v>10.029999999999999</v>
      </c>
      <c r="G79" s="10">
        <v>5.21</v>
      </c>
      <c r="H79" s="46">
        <f>G79*V$4*3.42</f>
        <v>315328.68539999996</v>
      </c>
      <c r="I79" s="15">
        <f t="shared" si="1"/>
        <v>31532.868539999996</v>
      </c>
      <c r="J79" s="15"/>
      <c r="K79" s="15"/>
      <c r="L79" s="15"/>
      <c r="M79" s="15"/>
      <c r="N79" s="17">
        <v>80</v>
      </c>
      <c r="O79" s="15">
        <f>N79*V$4/100</f>
        <v>14157.6</v>
      </c>
      <c r="P79" s="17">
        <v>0</v>
      </c>
      <c r="Q79" s="15">
        <f>P79*V$4/100</f>
        <v>0</v>
      </c>
      <c r="R79" s="17">
        <v>0</v>
      </c>
      <c r="S79" s="16">
        <f>R79*V$4/100</f>
        <v>0</v>
      </c>
      <c r="T79" s="17">
        <v>0</v>
      </c>
      <c r="U79" s="16">
        <f>T79*V$4/100</f>
        <v>0</v>
      </c>
      <c r="V79" s="17">
        <v>0</v>
      </c>
      <c r="W79" s="16">
        <v>0</v>
      </c>
    </row>
    <row r="80" spans="1:23" ht="33" customHeight="1">
      <c r="A80" s="13">
        <v>72</v>
      </c>
      <c r="B80" s="2" t="s">
        <v>78</v>
      </c>
      <c r="C80" s="14"/>
      <c r="D80" s="41" t="s">
        <v>138</v>
      </c>
      <c r="E80" s="43">
        <v>4</v>
      </c>
      <c r="F80" s="11">
        <v>5.0599999999999996</v>
      </c>
      <c r="G80" s="10">
        <v>4.3</v>
      </c>
      <c r="H80" s="46">
        <f>G80*V$4*3.42</f>
        <v>260252.08199999997</v>
      </c>
      <c r="I80" s="15">
        <f t="shared" si="1"/>
        <v>26025.208199999997</v>
      </c>
      <c r="J80" s="15"/>
      <c r="K80" s="15"/>
      <c r="L80" s="15"/>
      <c r="M80" s="15"/>
      <c r="N80" s="17">
        <v>80</v>
      </c>
      <c r="O80" s="15">
        <f>N80*V$4/100</f>
        <v>14157.6</v>
      </c>
      <c r="P80" s="17">
        <v>0</v>
      </c>
      <c r="Q80" s="15">
        <f>P80*V$4/100</f>
        <v>0</v>
      </c>
      <c r="R80" s="17">
        <v>0</v>
      </c>
      <c r="S80" s="16">
        <f>R80*V$4/100</f>
        <v>0</v>
      </c>
      <c r="T80" s="17">
        <v>0</v>
      </c>
      <c r="U80" s="16">
        <f>T80*V$4/100</f>
        <v>0</v>
      </c>
      <c r="V80" s="17">
        <v>0</v>
      </c>
      <c r="W80" s="16">
        <v>0</v>
      </c>
    </row>
    <row r="81" spans="1:23" ht="45.75">
      <c r="A81" s="13">
        <v>73</v>
      </c>
      <c r="B81" s="2" t="s">
        <v>128</v>
      </c>
      <c r="C81" s="39"/>
      <c r="D81" s="41" t="s">
        <v>138</v>
      </c>
      <c r="E81" s="43">
        <v>4</v>
      </c>
      <c r="F81" s="10" t="s">
        <v>88</v>
      </c>
      <c r="G81" s="10">
        <v>4.3</v>
      </c>
      <c r="H81" s="46">
        <f>G81*V$4*3.42</f>
        <v>260252.08199999997</v>
      </c>
      <c r="I81" s="15">
        <f t="shared" si="1"/>
        <v>26025.208199999997</v>
      </c>
      <c r="J81" s="15"/>
      <c r="K81" s="15"/>
      <c r="L81" s="15"/>
      <c r="M81" s="15"/>
      <c r="N81" s="17">
        <v>80</v>
      </c>
      <c r="O81" s="15">
        <f>N81*V$4/100</f>
        <v>14157.6</v>
      </c>
      <c r="P81" s="17">
        <v>0</v>
      </c>
      <c r="Q81" s="15">
        <f>P81*V$4/100</f>
        <v>0</v>
      </c>
      <c r="R81" s="17">
        <v>0</v>
      </c>
      <c r="S81" s="16">
        <f>R81*V$4/100</f>
        <v>0</v>
      </c>
      <c r="T81" s="17">
        <v>0</v>
      </c>
      <c r="U81" s="16">
        <f>T81*V$4/100</f>
        <v>0</v>
      </c>
      <c r="V81" s="17">
        <v>0</v>
      </c>
      <c r="W81" s="16">
        <v>0</v>
      </c>
    </row>
    <row r="82" spans="1:23" ht="45.75">
      <c r="A82" s="13">
        <v>74</v>
      </c>
      <c r="B82" s="2" t="s">
        <v>129</v>
      </c>
      <c r="C82" s="39"/>
      <c r="D82" s="41" t="s">
        <v>138</v>
      </c>
      <c r="E82" s="43">
        <v>4</v>
      </c>
      <c r="F82" s="11">
        <v>18.04</v>
      </c>
      <c r="G82" s="10">
        <v>4.6100000000000003</v>
      </c>
      <c r="H82" s="46">
        <f>G82*V$4*3.42</f>
        <v>279014.44140000001</v>
      </c>
      <c r="I82" s="15">
        <f t="shared" si="1"/>
        <v>27901.444140000003</v>
      </c>
      <c r="J82" s="15"/>
      <c r="K82" s="15"/>
      <c r="L82" s="15"/>
      <c r="M82" s="15"/>
      <c r="N82" s="17">
        <v>80</v>
      </c>
      <c r="O82" s="15">
        <f>N82*V$4/100</f>
        <v>14157.6</v>
      </c>
      <c r="P82" s="17">
        <v>0</v>
      </c>
      <c r="Q82" s="15">
        <f>P82*V$4/100</f>
        <v>0</v>
      </c>
      <c r="R82" s="17">
        <v>0</v>
      </c>
      <c r="S82" s="16">
        <f>R82*V$4/100</f>
        <v>0</v>
      </c>
      <c r="T82" s="17">
        <v>0</v>
      </c>
      <c r="U82" s="16">
        <f>T82*V$4/100</f>
        <v>0</v>
      </c>
      <c r="V82" s="17">
        <v>0</v>
      </c>
      <c r="W82" s="16">
        <v>0</v>
      </c>
    </row>
    <row r="83" spans="1:23" ht="23.25">
      <c r="A83" s="13">
        <v>75</v>
      </c>
      <c r="B83" s="2" t="s">
        <v>78</v>
      </c>
      <c r="C83" s="39"/>
      <c r="D83" s="41" t="s">
        <v>138</v>
      </c>
      <c r="E83" s="43">
        <v>4</v>
      </c>
      <c r="F83" s="11">
        <v>18.04</v>
      </c>
      <c r="G83" s="10">
        <v>4.6100000000000003</v>
      </c>
      <c r="H83" s="46">
        <f>G83*V$4*3.42</f>
        <v>279014.44140000001</v>
      </c>
      <c r="I83" s="15">
        <f t="shared" si="1"/>
        <v>27901.444140000003</v>
      </c>
      <c r="J83" s="15"/>
      <c r="K83" s="15"/>
      <c r="L83" s="15"/>
      <c r="M83" s="15"/>
      <c r="N83" s="17">
        <v>80</v>
      </c>
      <c r="O83" s="15">
        <f>N83*V$4/100</f>
        <v>14157.6</v>
      </c>
      <c r="P83" s="17">
        <v>0</v>
      </c>
      <c r="Q83" s="15">
        <f>P83*V$4/100</f>
        <v>0</v>
      </c>
      <c r="R83" s="17">
        <v>0</v>
      </c>
      <c r="S83" s="16">
        <f>R83*V$4/100</f>
        <v>0</v>
      </c>
      <c r="T83" s="17">
        <v>0</v>
      </c>
      <c r="U83" s="16">
        <f>T83*V$4/100</f>
        <v>0</v>
      </c>
      <c r="V83" s="17">
        <v>0</v>
      </c>
      <c r="W83" s="16">
        <v>0</v>
      </c>
    </row>
    <row r="84" spans="1:23" ht="23.25">
      <c r="A84" s="13">
        <v>76</v>
      </c>
      <c r="B84" s="2" t="s">
        <v>236</v>
      </c>
      <c r="C84" s="39"/>
      <c r="D84" s="41" t="s">
        <v>138</v>
      </c>
      <c r="E84" s="43">
        <v>4</v>
      </c>
      <c r="F84" s="11">
        <v>18.04</v>
      </c>
      <c r="G84" s="10">
        <v>4.6100000000000003</v>
      </c>
      <c r="H84" s="46">
        <f>G84*V$4*3.42</f>
        <v>279014.44140000001</v>
      </c>
      <c r="I84" s="15">
        <f t="shared" si="1"/>
        <v>27901.444140000003</v>
      </c>
      <c r="J84" s="15"/>
      <c r="K84" s="15"/>
      <c r="L84" s="15"/>
      <c r="M84" s="15"/>
      <c r="N84" s="17">
        <v>80</v>
      </c>
      <c r="O84" s="15">
        <f>N84*V$4/100</f>
        <v>14157.6</v>
      </c>
      <c r="P84" s="17">
        <v>0</v>
      </c>
      <c r="Q84" s="15">
        <f>P84*V$4/100</f>
        <v>0</v>
      </c>
      <c r="R84" s="17">
        <v>0</v>
      </c>
      <c r="S84" s="16">
        <f>R84*V$4/100</f>
        <v>0</v>
      </c>
      <c r="T84" s="17">
        <v>0</v>
      </c>
      <c r="U84" s="16">
        <f>T84*V$4/100</f>
        <v>0</v>
      </c>
      <c r="V84" s="17">
        <v>0</v>
      </c>
      <c r="W84" s="16">
        <v>0</v>
      </c>
    </row>
    <row r="85" spans="1:23" ht="33" customHeight="1">
      <c r="A85" s="13">
        <v>77</v>
      </c>
      <c r="B85" s="2" t="s">
        <v>78</v>
      </c>
      <c r="C85" s="14"/>
      <c r="D85" s="41" t="s">
        <v>138</v>
      </c>
      <c r="E85" s="43">
        <v>3</v>
      </c>
      <c r="F85" s="11">
        <v>10.01</v>
      </c>
      <c r="G85" s="10">
        <v>5.1100000000000003</v>
      </c>
      <c r="H85" s="46">
        <f>G85*V$4*3.42</f>
        <v>309276.31140000006</v>
      </c>
      <c r="I85" s="15">
        <f t="shared" si="1"/>
        <v>30927.631140000009</v>
      </c>
      <c r="J85" s="15"/>
      <c r="K85" s="15"/>
      <c r="L85" s="15"/>
      <c r="M85" s="15"/>
      <c r="N85" s="17">
        <v>80</v>
      </c>
      <c r="O85" s="15">
        <f>N85*V$4/100</f>
        <v>14157.6</v>
      </c>
      <c r="P85" s="17">
        <v>0</v>
      </c>
      <c r="Q85" s="15">
        <f>P85*V$4/100</f>
        <v>0</v>
      </c>
      <c r="R85" s="17">
        <v>0</v>
      </c>
      <c r="S85" s="16">
        <f>R85*V$4/100</f>
        <v>0</v>
      </c>
      <c r="T85" s="17">
        <v>0</v>
      </c>
      <c r="U85" s="16">
        <f>T85*V$4/100</f>
        <v>0</v>
      </c>
      <c r="V85" s="17">
        <v>0</v>
      </c>
      <c r="W85" s="16">
        <v>0</v>
      </c>
    </row>
    <row r="86" spans="1:23" ht="22.5">
      <c r="A86" s="13">
        <v>78</v>
      </c>
      <c r="B86" s="2" t="s">
        <v>78</v>
      </c>
      <c r="C86" s="14"/>
      <c r="D86" s="41" t="s">
        <v>138</v>
      </c>
      <c r="E86" s="43">
        <v>4</v>
      </c>
      <c r="F86" s="10">
        <v>3.05</v>
      </c>
      <c r="G86" s="10">
        <v>4.26</v>
      </c>
      <c r="H86" s="46">
        <f>G86*V$4*3.42</f>
        <v>257831.1324</v>
      </c>
      <c r="I86" s="15">
        <f t="shared" si="1"/>
        <v>25783.113240000002</v>
      </c>
      <c r="J86" s="15"/>
      <c r="K86" s="15"/>
      <c r="L86" s="15"/>
      <c r="M86" s="15"/>
      <c r="N86" s="17">
        <v>80</v>
      </c>
      <c r="O86" s="15">
        <f>N86*V$4/100</f>
        <v>14157.6</v>
      </c>
      <c r="P86" s="17">
        <v>0</v>
      </c>
      <c r="Q86" s="15">
        <f>P86*V$4/100</f>
        <v>0</v>
      </c>
      <c r="R86" s="17">
        <v>0</v>
      </c>
      <c r="S86" s="16">
        <f>R86*V$4/100</f>
        <v>0</v>
      </c>
      <c r="T86" s="17">
        <v>0</v>
      </c>
      <c r="U86" s="16">
        <f>T86*V$4/100</f>
        <v>0</v>
      </c>
      <c r="V86" s="17">
        <v>0</v>
      </c>
      <c r="W86" s="16">
        <v>0</v>
      </c>
    </row>
    <row r="87" spans="1:23" ht="22.5">
      <c r="A87" s="13">
        <v>79</v>
      </c>
      <c r="B87" s="2" t="s">
        <v>79</v>
      </c>
      <c r="C87" s="14"/>
      <c r="D87" s="41" t="s">
        <v>138</v>
      </c>
      <c r="E87" s="43">
        <v>1</v>
      </c>
      <c r="F87" s="11" t="s">
        <v>131</v>
      </c>
      <c r="G87" s="10">
        <v>5.99</v>
      </c>
      <c r="H87" s="46">
        <f>G87*V$4*3.42</f>
        <v>362537.20259999996</v>
      </c>
      <c r="I87" s="15">
        <f t="shared" si="1"/>
        <v>36253.720259999995</v>
      </c>
      <c r="J87" s="15"/>
      <c r="K87" s="15"/>
      <c r="L87" s="15"/>
      <c r="M87" s="15"/>
      <c r="N87" s="17">
        <v>0</v>
      </c>
      <c r="O87" s="15">
        <f>N87*V$4/100</f>
        <v>0</v>
      </c>
      <c r="P87" s="17">
        <v>60</v>
      </c>
      <c r="Q87" s="15">
        <f>P87*V$4/100</f>
        <v>10618.2</v>
      </c>
      <c r="R87" s="17">
        <v>0</v>
      </c>
      <c r="S87" s="16">
        <f>R87*V$4/100</f>
        <v>0</v>
      </c>
      <c r="T87" s="17">
        <v>0</v>
      </c>
      <c r="U87" s="16">
        <f>T87*V$4/100</f>
        <v>0</v>
      </c>
      <c r="V87" s="17">
        <v>0</v>
      </c>
      <c r="W87" s="16">
        <f>V87*V$4/100</f>
        <v>0</v>
      </c>
    </row>
    <row r="88" spans="1:23" ht="22.5">
      <c r="A88" s="13">
        <v>80</v>
      </c>
      <c r="B88" s="2" t="s">
        <v>79</v>
      </c>
      <c r="C88" s="14"/>
      <c r="D88" s="41" t="s">
        <v>138</v>
      </c>
      <c r="E88" s="43">
        <v>1</v>
      </c>
      <c r="F88" s="11" t="s">
        <v>131</v>
      </c>
      <c r="G88" s="10">
        <v>5.99</v>
      </c>
      <c r="H88" s="46">
        <f>G88*V$4*3.42</f>
        <v>362537.20259999996</v>
      </c>
      <c r="I88" s="15">
        <f t="shared" si="1"/>
        <v>36253.720259999995</v>
      </c>
      <c r="J88" s="15"/>
      <c r="K88" s="15"/>
      <c r="L88" s="15"/>
      <c r="M88" s="15"/>
      <c r="N88" s="17">
        <v>0</v>
      </c>
      <c r="O88" s="15">
        <f>N88*V$4/100</f>
        <v>0</v>
      </c>
      <c r="P88" s="17">
        <v>60</v>
      </c>
      <c r="Q88" s="15">
        <f>P88*V$4/100</f>
        <v>10618.2</v>
      </c>
      <c r="R88" s="17">
        <v>0</v>
      </c>
      <c r="S88" s="16">
        <f>R88*V$4/100</f>
        <v>0</v>
      </c>
      <c r="T88" s="17">
        <v>0</v>
      </c>
      <c r="U88" s="16">
        <f>T88*V$4/100</f>
        <v>0</v>
      </c>
      <c r="V88" s="17">
        <v>0</v>
      </c>
      <c r="W88" s="16">
        <f>V88*V$4/100</f>
        <v>0</v>
      </c>
    </row>
    <row r="89" spans="1:23" ht="33" customHeight="1">
      <c r="A89" s="13">
        <v>81</v>
      </c>
      <c r="B89" s="2" t="s">
        <v>79</v>
      </c>
      <c r="C89" s="14"/>
      <c r="D89" s="41" t="s">
        <v>138</v>
      </c>
      <c r="E89" s="43">
        <v>4</v>
      </c>
      <c r="F89" s="11">
        <v>18.04</v>
      </c>
      <c r="G89" s="10">
        <v>4.6100000000000003</v>
      </c>
      <c r="H89" s="46">
        <f>G89*V$4*3.42</f>
        <v>279014.44140000001</v>
      </c>
      <c r="I89" s="15">
        <f t="shared" si="1"/>
        <v>27901.444140000003</v>
      </c>
      <c r="J89" s="15"/>
      <c r="K89" s="15"/>
      <c r="L89" s="15"/>
      <c r="M89" s="15"/>
      <c r="N89" s="17"/>
      <c r="O89" s="15">
        <f>N89*V$4/100</f>
        <v>0</v>
      </c>
      <c r="P89" s="17">
        <v>60</v>
      </c>
      <c r="Q89" s="15">
        <f>P89*V$4/100</f>
        <v>10618.2</v>
      </c>
      <c r="R89" s="17">
        <v>0</v>
      </c>
      <c r="S89" s="16">
        <f>R89*V$4/100</f>
        <v>0</v>
      </c>
      <c r="T89" s="17">
        <v>0</v>
      </c>
      <c r="U89" s="16">
        <f>T89*V$4/100</f>
        <v>0</v>
      </c>
      <c r="V89" s="17">
        <v>0</v>
      </c>
      <c r="W89" s="16">
        <v>0</v>
      </c>
    </row>
    <row r="90" spans="1:23" ht="33" customHeight="1">
      <c r="A90" s="13">
        <v>82</v>
      </c>
      <c r="B90" s="2" t="s">
        <v>79</v>
      </c>
      <c r="C90" s="14"/>
      <c r="D90" s="41" t="s">
        <v>138</v>
      </c>
      <c r="E90" s="43">
        <v>4</v>
      </c>
      <c r="F90" s="11">
        <v>13.1</v>
      </c>
      <c r="G90" s="10">
        <v>4.51</v>
      </c>
      <c r="H90" s="46">
        <f>G90*V$4*3.42</f>
        <v>272962.0674</v>
      </c>
      <c r="I90" s="15">
        <f t="shared" si="1"/>
        <v>27296.206740000001</v>
      </c>
      <c r="J90" s="15"/>
      <c r="K90" s="15"/>
      <c r="L90" s="15"/>
      <c r="M90" s="15"/>
      <c r="N90" s="17"/>
      <c r="O90" s="15">
        <f>N90*V$4/100</f>
        <v>0</v>
      </c>
      <c r="P90" s="17">
        <v>60</v>
      </c>
      <c r="Q90" s="15">
        <f>P90*V$4/100</f>
        <v>10618.2</v>
      </c>
      <c r="R90" s="17">
        <v>0</v>
      </c>
      <c r="S90" s="16">
        <f>R90*V$4/100</f>
        <v>0</v>
      </c>
      <c r="T90" s="17">
        <v>0</v>
      </c>
      <c r="U90" s="16">
        <f>T90*V$4/100</f>
        <v>0</v>
      </c>
      <c r="V90" s="17">
        <v>0</v>
      </c>
      <c r="W90" s="16">
        <v>0</v>
      </c>
    </row>
    <row r="91" spans="1:23" ht="33" customHeight="1">
      <c r="A91" s="13">
        <v>83</v>
      </c>
      <c r="B91" s="2" t="s">
        <v>79</v>
      </c>
      <c r="C91" s="14"/>
      <c r="D91" s="41" t="s">
        <v>138</v>
      </c>
      <c r="E91" s="43">
        <v>1</v>
      </c>
      <c r="F91" s="11" t="s">
        <v>131</v>
      </c>
      <c r="G91" s="10">
        <v>5.99</v>
      </c>
      <c r="H91" s="46">
        <f>G91*V$4*3.42</f>
        <v>362537.20259999996</v>
      </c>
      <c r="I91" s="15">
        <f t="shared" si="1"/>
        <v>36253.720259999995</v>
      </c>
      <c r="J91" s="15"/>
      <c r="K91" s="15"/>
      <c r="L91" s="15"/>
      <c r="M91" s="15"/>
      <c r="N91" s="17"/>
      <c r="O91" s="15">
        <f>N91*V$4/100</f>
        <v>0</v>
      </c>
      <c r="P91" s="17">
        <v>60</v>
      </c>
      <c r="Q91" s="15">
        <f>P91*V$4/100</f>
        <v>10618.2</v>
      </c>
      <c r="R91" s="17">
        <v>0</v>
      </c>
      <c r="S91" s="16">
        <f>R91*V$4/100</f>
        <v>0</v>
      </c>
      <c r="T91" s="17">
        <v>0</v>
      </c>
      <c r="U91" s="16">
        <f>T91*V$4/100</f>
        <v>0</v>
      </c>
      <c r="V91" s="17">
        <v>0</v>
      </c>
      <c r="W91" s="16">
        <v>0</v>
      </c>
    </row>
    <row r="92" spans="1:23" ht="33" customHeight="1">
      <c r="A92" s="13">
        <v>84</v>
      </c>
      <c r="B92" s="2" t="s">
        <v>79</v>
      </c>
      <c r="C92" s="14"/>
      <c r="D92" s="41" t="s">
        <v>138</v>
      </c>
      <c r="E92" s="43">
        <v>2</v>
      </c>
      <c r="F92" s="11">
        <v>12.1</v>
      </c>
      <c r="G92" s="10">
        <v>5.21</v>
      </c>
      <c r="H92" s="46">
        <f>G92*V$4*3.42</f>
        <v>315328.68539999996</v>
      </c>
      <c r="I92" s="15">
        <f t="shared" si="1"/>
        <v>31532.868539999996</v>
      </c>
      <c r="J92" s="15"/>
      <c r="K92" s="15"/>
      <c r="L92" s="15"/>
      <c r="M92" s="15"/>
      <c r="N92" s="17"/>
      <c r="O92" s="15">
        <f>N92*V$4/100</f>
        <v>0</v>
      </c>
      <c r="P92" s="17">
        <v>60</v>
      </c>
      <c r="Q92" s="15">
        <f>P92*V$4/100</f>
        <v>10618.2</v>
      </c>
      <c r="R92" s="17">
        <v>0</v>
      </c>
      <c r="S92" s="16">
        <f>R92*V$4/100</f>
        <v>0</v>
      </c>
      <c r="T92" s="17">
        <v>0</v>
      </c>
      <c r="U92" s="16">
        <f>T92*V$4/100</f>
        <v>0</v>
      </c>
      <c r="V92" s="17">
        <v>0</v>
      </c>
      <c r="W92" s="16">
        <v>0</v>
      </c>
    </row>
    <row r="93" spans="1:23" ht="33" customHeight="1">
      <c r="A93" s="13">
        <v>85</v>
      </c>
      <c r="B93" s="2" t="s">
        <v>79</v>
      </c>
      <c r="C93" s="14"/>
      <c r="D93" s="41" t="s">
        <v>138</v>
      </c>
      <c r="E93" s="43">
        <v>3</v>
      </c>
      <c r="F93" s="11">
        <v>21.05</v>
      </c>
      <c r="G93" s="10">
        <v>5.38</v>
      </c>
      <c r="H93" s="46">
        <f>G93*V$4*3.42</f>
        <v>325617.72119999997</v>
      </c>
      <c r="I93" s="15">
        <f t="shared" si="1"/>
        <v>32561.772119999998</v>
      </c>
      <c r="J93" s="15"/>
      <c r="K93" s="15"/>
      <c r="L93" s="15"/>
      <c r="M93" s="15"/>
      <c r="N93" s="17"/>
      <c r="O93" s="15">
        <f>N93*V$4/100</f>
        <v>0</v>
      </c>
      <c r="P93" s="17">
        <v>60</v>
      </c>
      <c r="Q93" s="15">
        <f>P93*V$4/100</f>
        <v>10618.2</v>
      </c>
      <c r="R93" s="17">
        <v>0</v>
      </c>
      <c r="S93" s="16">
        <f>R93*V$4/100</f>
        <v>0</v>
      </c>
      <c r="T93" s="17">
        <v>0</v>
      </c>
      <c r="U93" s="16">
        <f>T93*V$4/100</f>
        <v>0</v>
      </c>
      <c r="V93" s="17">
        <v>0</v>
      </c>
      <c r="W93" s="16">
        <v>0</v>
      </c>
    </row>
    <row r="94" spans="1:23" ht="15">
      <c r="A94" s="13">
        <v>86</v>
      </c>
      <c r="B94" s="2" t="s">
        <v>79</v>
      </c>
      <c r="C94" s="39"/>
      <c r="D94" s="41" t="s">
        <v>138</v>
      </c>
      <c r="E94" s="43">
        <v>4</v>
      </c>
      <c r="F94" s="10" t="s">
        <v>88</v>
      </c>
      <c r="G94" s="10">
        <v>4.3</v>
      </c>
      <c r="H94" s="46">
        <f>G94*V$4*3.42</f>
        <v>260252.08199999997</v>
      </c>
      <c r="I94" s="15">
        <f t="shared" si="1"/>
        <v>26025.208199999997</v>
      </c>
      <c r="J94" s="15"/>
      <c r="K94" s="15"/>
      <c r="L94" s="15"/>
      <c r="M94" s="15"/>
      <c r="N94" s="17">
        <v>0</v>
      </c>
      <c r="O94" s="15">
        <f>N94*V$4/100</f>
        <v>0</v>
      </c>
      <c r="P94" s="17">
        <v>60</v>
      </c>
      <c r="Q94" s="15">
        <f>P94*V$4/100</f>
        <v>10618.2</v>
      </c>
      <c r="R94" s="17">
        <v>0</v>
      </c>
      <c r="S94" s="16">
        <f>R94*V$4/100</f>
        <v>0</v>
      </c>
      <c r="T94" s="17">
        <v>0</v>
      </c>
      <c r="U94" s="16">
        <f>T94*V$4/100</f>
        <v>0</v>
      </c>
      <c r="V94" s="17">
        <v>0</v>
      </c>
      <c r="W94" s="16">
        <f>V94*V$4/100</f>
        <v>0</v>
      </c>
    </row>
    <row r="95" spans="1:23" ht="22.5">
      <c r="A95" s="13">
        <v>87</v>
      </c>
      <c r="B95" s="2" t="s">
        <v>66</v>
      </c>
      <c r="C95" s="14"/>
      <c r="D95" s="41" t="s">
        <v>138</v>
      </c>
      <c r="E95" s="43">
        <v>4</v>
      </c>
      <c r="F95" s="10">
        <v>8.0500000000000007</v>
      </c>
      <c r="G95" s="10">
        <v>4.3499999999999996</v>
      </c>
      <c r="H95" s="46">
        <f>G95*V$4*3.42</f>
        <v>263278.26899999997</v>
      </c>
      <c r="I95" s="15">
        <f t="shared" si="1"/>
        <v>26327.8269</v>
      </c>
      <c r="J95" s="15"/>
      <c r="K95" s="15"/>
      <c r="L95" s="15"/>
      <c r="M95" s="15"/>
      <c r="N95" s="17">
        <v>0</v>
      </c>
      <c r="O95" s="15">
        <f>N95*V$4/100</f>
        <v>0</v>
      </c>
      <c r="P95" s="17"/>
      <c r="Q95" s="15">
        <f>P95*V$4/100</f>
        <v>0</v>
      </c>
      <c r="R95" s="17">
        <v>0</v>
      </c>
      <c r="S95" s="16">
        <f>R95*V$4/100</f>
        <v>0</v>
      </c>
      <c r="T95" s="17">
        <v>0</v>
      </c>
      <c r="U95" s="16">
        <f>T95*V$4/100</f>
        <v>0</v>
      </c>
      <c r="V95" s="17">
        <v>0</v>
      </c>
      <c r="W95" s="16">
        <f>V95*V$4/100</f>
        <v>0</v>
      </c>
    </row>
    <row r="96" spans="1:23">
      <c r="A96" s="13">
        <v>88</v>
      </c>
      <c r="B96" s="2" t="s">
        <v>96</v>
      </c>
      <c r="C96" s="14"/>
      <c r="D96" s="41" t="s">
        <v>138</v>
      </c>
      <c r="E96" s="43">
        <v>2</v>
      </c>
      <c r="F96" s="10">
        <v>14.04</v>
      </c>
      <c r="G96" s="10">
        <v>5.29</v>
      </c>
      <c r="H96" s="46">
        <f>G96*V$4*3.42</f>
        <v>320170.5846</v>
      </c>
      <c r="I96" s="15">
        <f t="shared" si="1"/>
        <v>32017.05846</v>
      </c>
      <c r="J96" s="15"/>
      <c r="K96" s="15"/>
      <c r="L96" s="15"/>
      <c r="M96" s="15"/>
      <c r="N96" s="17"/>
      <c r="O96" s="15">
        <f>N96*V$4/100</f>
        <v>0</v>
      </c>
      <c r="P96" s="17">
        <v>0</v>
      </c>
      <c r="Q96" s="15">
        <f>P96*V$4/100</f>
        <v>0</v>
      </c>
      <c r="R96" s="17">
        <v>0</v>
      </c>
      <c r="S96" s="16">
        <f>R96*V$4/100</f>
        <v>0</v>
      </c>
      <c r="T96" s="17">
        <v>0</v>
      </c>
      <c r="U96" s="16">
        <f>T96*V$4/100</f>
        <v>0</v>
      </c>
      <c r="V96" s="17">
        <v>0</v>
      </c>
      <c r="W96" s="16">
        <f>V96*V$4/100</f>
        <v>0</v>
      </c>
    </row>
    <row r="97" spans="1:23">
      <c r="A97" s="13">
        <v>89</v>
      </c>
      <c r="B97" s="2" t="s">
        <v>96</v>
      </c>
      <c r="C97" s="14"/>
      <c r="D97" s="41" t="s">
        <v>138</v>
      </c>
      <c r="E97" s="43">
        <v>2</v>
      </c>
      <c r="F97" s="48">
        <v>10</v>
      </c>
      <c r="G97" s="10">
        <v>5.21</v>
      </c>
      <c r="H97" s="46">
        <f>G97*V$4*3.42</f>
        <v>315328.68539999996</v>
      </c>
      <c r="I97" s="15">
        <f t="shared" si="1"/>
        <v>31532.868539999996</v>
      </c>
      <c r="J97" s="15"/>
      <c r="K97" s="15"/>
      <c r="L97" s="15"/>
      <c r="M97" s="15"/>
      <c r="N97" s="17"/>
      <c r="O97" s="15">
        <f>N97*V$4/100</f>
        <v>0</v>
      </c>
      <c r="P97" s="17">
        <v>0</v>
      </c>
      <c r="Q97" s="15">
        <f>P97*V$4/100</f>
        <v>0</v>
      </c>
      <c r="R97" s="17">
        <v>0</v>
      </c>
      <c r="S97" s="16">
        <f>R97*V$4/100</f>
        <v>0</v>
      </c>
      <c r="T97" s="17">
        <v>0</v>
      </c>
      <c r="U97" s="16">
        <f>T97*V$4/100</f>
        <v>0</v>
      </c>
      <c r="V97" s="17">
        <v>0</v>
      </c>
      <c r="W97" s="16">
        <f>V97*V$4/100</f>
        <v>0</v>
      </c>
    </row>
    <row r="98" spans="1:23">
      <c r="A98" s="13">
        <v>90</v>
      </c>
      <c r="B98" s="2" t="s">
        <v>100</v>
      </c>
      <c r="C98" s="14"/>
      <c r="D98" s="41" t="s">
        <v>138</v>
      </c>
      <c r="E98" s="43">
        <v>3</v>
      </c>
      <c r="F98" s="11">
        <v>10.01</v>
      </c>
      <c r="G98" s="10">
        <v>5.1100000000000003</v>
      </c>
      <c r="H98" s="46">
        <f>G98*V$4*3.42</f>
        <v>309276.31140000006</v>
      </c>
      <c r="I98" s="15">
        <f t="shared" si="1"/>
        <v>30927.631140000009</v>
      </c>
      <c r="J98" s="15"/>
      <c r="K98" s="15"/>
      <c r="L98" s="15"/>
      <c r="M98" s="15"/>
      <c r="N98" s="17">
        <v>80</v>
      </c>
      <c r="O98" s="15">
        <f>N98*V$4/100</f>
        <v>14157.6</v>
      </c>
      <c r="P98" s="17">
        <v>0</v>
      </c>
      <c r="Q98" s="15">
        <f>P98*V$4/100</f>
        <v>0</v>
      </c>
      <c r="R98" s="17">
        <v>0</v>
      </c>
      <c r="S98" s="16">
        <f>R98*V$4/100</f>
        <v>0</v>
      </c>
      <c r="T98" s="17">
        <v>0</v>
      </c>
      <c r="U98" s="16">
        <f>T98*V$4/100</f>
        <v>0</v>
      </c>
      <c r="V98" s="17">
        <v>0</v>
      </c>
      <c r="W98" s="16">
        <f>V98*V$4/100</f>
        <v>0</v>
      </c>
    </row>
    <row r="99" spans="1:23">
      <c r="A99" s="13">
        <v>91</v>
      </c>
      <c r="B99" s="2" t="s">
        <v>100</v>
      </c>
      <c r="C99" s="14"/>
      <c r="D99" s="41" t="s">
        <v>138</v>
      </c>
      <c r="E99" s="43">
        <v>4</v>
      </c>
      <c r="F99" s="10" t="s">
        <v>88</v>
      </c>
      <c r="G99" s="10">
        <v>4.3</v>
      </c>
      <c r="H99" s="46">
        <f>G99*V$4*3.42</f>
        <v>260252.08199999997</v>
      </c>
      <c r="I99" s="15">
        <f t="shared" si="1"/>
        <v>26025.208199999997</v>
      </c>
      <c r="J99" s="15"/>
      <c r="K99" s="15"/>
      <c r="L99" s="15"/>
      <c r="M99" s="15"/>
      <c r="N99" s="17">
        <v>80</v>
      </c>
      <c r="O99" s="15">
        <f>N99*V$4/100</f>
        <v>14157.6</v>
      </c>
      <c r="P99" s="17">
        <v>0</v>
      </c>
      <c r="Q99" s="15">
        <f>P99*V$4/100</f>
        <v>0</v>
      </c>
      <c r="R99" s="17">
        <v>0</v>
      </c>
      <c r="S99" s="16">
        <f>R99*V$4/100</f>
        <v>0</v>
      </c>
      <c r="T99" s="17">
        <v>0</v>
      </c>
      <c r="U99" s="16">
        <f>T99*V$4/100</f>
        <v>0</v>
      </c>
      <c r="V99" s="17">
        <v>0</v>
      </c>
      <c r="W99" s="16">
        <f>V99*V$4/100</f>
        <v>0</v>
      </c>
    </row>
    <row r="100" spans="1:23">
      <c r="A100" s="13">
        <v>92</v>
      </c>
      <c r="B100" s="2" t="s">
        <v>181</v>
      </c>
      <c r="C100" s="14"/>
      <c r="D100" s="41" t="s">
        <v>138</v>
      </c>
      <c r="E100" s="43">
        <v>4</v>
      </c>
      <c r="F100" s="10" t="s">
        <v>131</v>
      </c>
      <c r="G100" s="10">
        <v>4.7699999999999996</v>
      </c>
      <c r="H100" s="46">
        <f>G100*V$4*3.42</f>
        <v>288698.23979999998</v>
      </c>
      <c r="I100" s="15">
        <f t="shared" si="1"/>
        <v>28869.823980000001</v>
      </c>
      <c r="J100" s="15"/>
      <c r="K100" s="15"/>
      <c r="L100" s="15"/>
      <c r="M100" s="15"/>
      <c r="N100" s="17"/>
      <c r="O100" s="15">
        <f>N100*V$4/100</f>
        <v>0</v>
      </c>
      <c r="P100" s="17">
        <v>0</v>
      </c>
      <c r="Q100" s="15">
        <f>P100*V$4/100</f>
        <v>0</v>
      </c>
      <c r="R100" s="17">
        <v>0</v>
      </c>
      <c r="S100" s="16">
        <f>R100*V$4/100</f>
        <v>0</v>
      </c>
      <c r="T100" s="17">
        <v>0</v>
      </c>
      <c r="U100" s="16">
        <f>T100*V$4/100</f>
        <v>0</v>
      </c>
      <c r="V100" s="17">
        <v>0</v>
      </c>
      <c r="W100" s="16">
        <f>V100*V$4/100</f>
        <v>0</v>
      </c>
    </row>
    <row r="101" spans="1:23" ht="22.5">
      <c r="A101" s="13">
        <v>93</v>
      </c>
      <c r="B101" s="2" t="s">
        <v>184</v>
      </c>
      <c r="C101" s="14"/>
      <c r="D101" s="41" t="s">
        <v>138</v>
      </c>
      <c r="E101" s="43">
        <v>1</v>
      </c>
      <c r="F101" s="10" t="s">
        <v>131</v>
      </c>
      <c r="G101" s="10">
        <v>5.99</v>
      </c>
      <c r="H101" s="46">
        <f>G101*V$4*3.42</f>
        <v>362537.20259999996</v>
      </c>
      <c r="I101" s="15">
        <f t="shared" si="1"/>
        <v>36253.720259999995</v>
      </c>
      <c r="J101" s="15"/>
      <c r="K101" s="15"/>
      <c r="L101" s="15"/>
      <c r="M101" s="15"/>
      <c r="N101" s="17"/>
      <c r="O101" s="15">
        <f>N101*V$4/100</f>
        <v>0</v>
      </c>
      <c r="P101" s="17">
        <v>190</v>
      </c>
      <c r="Q101" s="15">
        <f>P101*V$4/100</f>
        <v>33624.300000000003</v>
      </c>
      <c r="R101" s="17">
        <v>0</v>
      </c>
      <c r="S101" s="16">
        <f>R101*V$4/100</f>
        <v>0</v>
      </c>
      <c r="T101" s="17">
        <v>0</v>
      </c>
      <c r="U101" s="16">
        <f>T101*V$4/100</f>
        <v>0</v>
      </c>
      <c r="V101" s="17">
        <v>0</v>
      </c>
      <c r="W101" s="16">
        <f>V101*V$4/100</f>
        <v>0</v>
      </c>
    </row>
    <row r="102" spans="1:23" ht="23.25">
      <c r="A102" s="13">
        <v>94</v>
      </c>
      <c r="B102" s="2" t="s">
        <v>184</v>
      </c>
      <c r="C102" s="39"/>
      <c r="D102" s="41" t="s">
        <v>138</v>
      </c>
      <c r="E102" s="43">
        <v>4</v>
      </c>
      <c r="F102" s="10" t="s">
        <v>88</v>
      </c>
      <c r="G102" s="10">
        <v>4.3</v>
      </c>
      <c r="H102" s="46">
        <f>G102*V$4*3.42</f>
        <v>260252.08199999997</v>
      </c>
      <c r="I102" s="15">
        <f t="shared" si="1"/>
        <v>26025.208199999997</v>
      </c>
      <c r="J102" s="15"/>
      <c r="K102" s="15"/>
      <c r="L102" s="15"/>
      <c r="M102" s="15"/>
      <c r="N102" s="17"/>
      <c r="O102" s="15">
        <f>N102*V$4/100</f>
        <v>0</v>
      </c>
      <c r="P102" s="17">
        <v>190</v>
      </c>
      <c r="Q102" s="15">
        <f>P102*V$4/100</f>
        <v>33624.300000000003</v>
      </c>
      <c r="R102" s="17">
        <v>0</v>
      </c>
      <c r="S102" s="16">
        <f>R102*V$4/100</f>
        <v>0</v>
      </c>
      <c r="T102" s="17">
        <v>0</v>
      </c>
      <c r="U102" s="16">
        <f>T102*V$4/100</f>
        <v>0</v>
      </c>
      <c r="V102" s="17">
        <v>0</v>
      </c>
      <c r="W102" s="16">
        <f>V102*V$4/100</f>
        <v>0</v>
      </c>
    </row>
    <row r="103" spans="1:23" ht="33.75">
      <c r="A103" s="13">
        <v>95</v>
      </c>
      <c r="B103" s="2" t="s">
        <v>175</v>
      </c>
      <c r="C103" s="14"/>
      <c r="D103" s="41" t="s">
        <v>138</v>
      </c>
      <c r="E103" s="43">
        <v>4</v>
      </c>
      <c r="F103" s="10" t="s">
        <v>131</v>
      </c>
      <c r="G103" s="10">
        <v>4.7699999999999996</v>
      </c>
      <c r="H103" s="46">
        <f>G103*V$4*3.42</f>
        <v>288698.23979999998</v>
      </c>
      <c r="I103" s="15">
        <f t="shared" si="1"/>
        <v>28869.823980000001</v>
      </c>
      <c r="J103" s="15"/>
      <c r="K103" s="15"/>
      <c r="L103" s="15"/>
      <c r="M103" s="15"/>
      <c r="N103" s="17"/>
      <c r="O103" s="15">
        <f>N103*V$4/100</f>
        <v>0</v>
      </c>
      <c r="P103" s="17">
        <v>190</v>
      </c>
      <c r="Q103" s="15">
        <f>P103*V$4/100</f>
        <v>33624.300000000003</v>
      </c>
      <c r="R103" s="17">
        <v>0</v>
      </c>
      <c r="S103" s="16">
        <f>R103*V$4/100</f>
        <v>0</v>
      </c>
      <c r="T103" s="17">
        <v>0</v>
      </c>
      <c r="U103" s="16">
        <f>T103*V$4/100</f>
        <v>0</v>
      </c>
      <c r="V103" s="17">
        <v>0</v>
      </c>
      <c r="W103" s="16">
        <f>V103*V$4/100</f>
        <v>0</v>
      </c>
    </row>
    <row r="104" spans="1:23" ht="23.25">
      <c r="A104" s="13">
        <v>96</v>
      </c>
      <c r="B104" s="2" t="s">
        <v>233</v>
      </c>
      <c r="C104" s="39"/>
      <c r="D104" s="41" t="s">
        <v>138</v>
      </c>
      <c r="E104" s="43">
        <v>4</v>
      </c>
      <c r="F104" s="10" t="s">
        <v>88</v>
      </c>
      <c r="G104" s="10">
        <v>4.3</v>
      </c>
      <c r="H104" s="46">
        <f>G104*V$4*3.42</f>
        <v>260252.08199999997</v>
      </c>
      <c r="I104" s="15">
        <f t="shared" si="1"/>
        <v>26025.208199999997</v>
      </c>
      <c r="J104" s="15"/>
      <c r="K104" s="15"/>
      <c r="L104" s="15"/>
      <c r="M104" s="15"/>
      <c r="N104" s="17"/>
      <c r="O104" s="15">
        <f>N104*V$4/100</f>
        <v>0</v>
      </c>
      <c r="P104" s="17"/>
      <c r="Q104" s="15">
        <f>P104*V$4/100</f>
        <v>0</v>
      </c>
      <c r="R104" s="17">
        <v>0</v>
      </c>
      <c r="S104" s="16">
        <f>R104*V$4/100</f>
        <v>0</v>
      </c>
      <c r="T104" s="17">
        <v>0</v>
      </c>
      <c r="U104" s="16">
        <f>T104*V$4/100</f>
        <v>0</v>
      </c>
      <c r="V104" s="17">
        <v>0</v>
      </c>
      <c r="W104" s="16">
        <f>V104*V$4/100</f>
        <v>0</v>
      </c>
    </row>
    <row r="105" spans="1:23" ht="34.5">
      <c r="A105" s="13">
        <v>97</v>
      </c>
      <c r="B105" s="2" t="s">
        <v>150</v>
      </c>
      <c r="C105" s="39"/>
      <c r="D105" s="41" t="s">
        <v>138</v>
      </c>
      <c r="E105" s="43">
        <v>4</v>
      </c>
      <c r="F105" s="10" t="s">
        <v>88</v>
      </c>
      <c r="G105" s="10">
        <v>4.3</v>
      </c>
      <c r="H105" s="46">
        <f>G105*V$4*3.42</f>
        <v>260252.08199999997</v>
      </c>
      <c r="I105" s="15">
        <f t="shared" si="1"/>
        <v>26025.208199999997</v>
      </c>
      <c r="J105" s="15"/>
      <c r="K105" s="15"/>
      <c r="L105" s="15"/>
      <c r="M105" s="15"/>
      <c r="N105" s="17">
        <v>0</v>
      </c>
      <c r="O105" s="15">
        <f>N105*V$4/100</f>
        <v>0</v>
      </c>
      <c r="P105" s="17">
        <v>0</v>
      </c>
      <c r="Q105" s="15">
        <f>P105*V$4/100</f>
        <v>0</v>
      </c>
      <c r="R105" s="17">
        <v>0</v>
      </c>
      <c r="S105" s="16">
        <f>R105*V$4/100</f>
        <v>0</v>
      </c>
      <c r="T105" s="17">
        <v>0</v>
      </c>
      <c r="U105" s="16">
        <f>T105*V$4/100</f>
        <v>0</v>
      </c>
      <c r="V105" s="17">
        <v>0</v>
      </c>
      <c r="W105" s="16">
        <f>V105*V$4/100</f>
        <v>0</v>
      </c>
    </row>
    <row r="106" spans="1:23" ht="23.25">
      <c r="A106" s="13">
        <v>98</v>
      </c>
      <c r="B106" s="2" t="s">
        <v>234</v>
      </c>
      <c r="C106" s="39"/>
      <c r="D106" s="41" t="s">
        <v>138</v>
      </c>
      <c r="E106" s="43">
        <v>4</v>
      </c>
      <c r="F106" s="10" t="s">
        <v>88</v>
      </c>
      <c r="G106" s="10">
        <v>4.3</v>
      </c>
      <c r="H106" s="46">
        <f>G106*V$4*3.42</f>
        <v>260252.08199999997</v>
      </c>
      <c r="I106" s="15">
        <f t="shared" si="1"/>
        <v>26025.208199999997</v>
      </c>
      <c r="J106" s="15"/>
      <c r="K106" s="15"/>
      <c r="L106" s="15"/>
      <c r="M106" s="15"/>
      <c r="N106" s="17"/>
      <c r="O106" s="15">
        <f>N106*V$4/100</f>
        <v>0</v>
      </c>
      <c r="P106" s="17"/>
      <c r="Q106" s="15">
        <f>P106*V$4/100</f>
        <v>0</v>
      </c>
      <c r="R106" s="17">
        <v>0</v>
      </c>
      <c r="S106" s="16">
        <f>R106*V$4/100</f>
        <v>0</v>
      </c>
      <c r="T106" s="17">
        <v>0</v>
      </c>
      <c r="U106" s="16">
        <f>T106*V$4/100</f>
        <v>0</v>
      </c>
      <c r="V106" s="17">
        <v>0</v>
      </c>
      <c r="W106" s="16">
        <f>V106*V$4/100</f>
        <v>0</v>
      </c>
    </row>
    <row r="107" spans="1:23" ht="33.75">
      <c r="A107" s="13">
        <v>99</v>
      </c>
      <c r="B107" s="2" t="s">
        <v>151</v>
      </c>
      <c r="C107" s="14"/>
      <c r="D107" s="41" t="s">
        <v>138</v>
      </c>
      <c r="E107" s="43">
        <v>4</v>
      </c>
      <c r="F107" s="11" t="s">
        <v>131</v>
      </c>
      <c r="G107" s="32">
        <v>4.7699999999999996</v>
      </c>
      <c r="H107" s="46">
        <f>G107*V$4*3.42</f>
        <v>288698.23979999998</v>
      </c>
      <c r="I107" s="15">
        <f t="shared" si="1"/>
        <v>28869.823980000001</v>
      </c>
      <c r="J107" s="15"/>
      <c r="K107" s="15"/>
      <c r="L107" s="15"/>
      <c r="M107" s="15"/>
      <c r="N107" s="17">
        <v>0</v>
      </c>
      <c r="O107" s="15">
        <f>N107*V$4/100</f>
        <v>0</v>
      </c>
      <c r="P107" s="17">
        <v>0</v>
      </c>
      <c r="Q107" s="15">
        <f>P107*V$4/100</f>
        <v>0</v>
      </c>
      <c r="R107" s="17">
        <v>0</v>
      </c>
      <c r="S107" s="16">
        <f>R107*V$4/100</f>
        <v>0</v>
      </c>
      <c r="T107" s="17">
        <v>0</v>
      </c>
      <c r="U107" s="16">
        <f>T107*V$4/100</f>
        <v>0</v>
      </c>
      <c r="V107" s="17">
        <v>0</v>
      </c>
      <c r="W107" s="16">
        <f>V107*V$4/100</f>
        <v>0</v>
      </c>
    </row>
    <row r="108" spans="1:23" ht="22.5">
      <c r="A108" s="13">
        <v>100</v>
      </c>
      <c r="B108" s="2" t="s">
        <v>80</v>
      </c>
      <c r="C108" s="14"/>
      <c r="D108" s="41" t="s">
        <v>138</v>
      </c>
      <c r="E108" s="43">
        <v>2</v>
      </c>
      <c r="F108" s="45">
        <v>21.1</v>
      </c>
      <c r="G108" s="32">
        <v>5.46</v>
      </c>
      <c r="H108" s="46">
        <f>G108*V$4*3.42</f>
        <v>330459.62039999996</v>
      </c>
      <c r="I108" s="15">
        <f t="shared" si="1"/>
        <v>33045.962039999999</v>
      </c>
      <c r="J108" s="15"/>
      <c r="K108" s="15"/>
      <c r="L108" s="15"/>
      <c r="M108" s="15"/>
      <c r="N108" s="17">
        <v>150</v>
      </c>
      <c r="O108" s="15">
        <f>N108*V$4/100</f>
        <v>26545.5</v>
      </c>
      <c r="P108" s="17">
        <v>0</v>
      </c>
      <c r="Q108" s="15">
        <f>P108*V$4/100</f>
        <v>0</v>
      </c>
      <c r="R108" s="17">
        <v>0</v>
      </c>
      <c r="S108" s="16">
        <f>R108*V$4/100</f>
        <v>0</v>
      </c>
      <c r="T108" s="17">
        <v>0</v>
      </c>
      <c r="U108" s="16">
        <f>T108*V$4/100</f>
        <v>0</v>
      </c>
      <c r="V108" s="17">
        <v>0</v>
      </c>
      <c r="W108" s="16">
        <f>V108*V$4/100</f>
        <v>0</v>
      </c>
    </row>
    <row r="109" spans="1:23" ht="22.5">
      <c r="A109" s="13">
        <v>101</v>
      </c>
      <c r="B109" s="2" t="s">
        <v>80</v>
      </c>
      <c r="C109" s="14"/>
      <c r="D109" s="41" t="s">
        <v>138</v>
      </c>
      <c r="E109" s="43">
        <v>3</v>
      </c>
      <c r="F109" s="10">
        <v>13.01</v>
      </c>
      <c r="G109" s="10">
        <v>5.2</v>
      </c>
      <c r="H109" s="46">
        <f>G109*V$4*3.42</f>
        <v>314723.44800000003</v>
      </c>
      <c r="I109" s="15">
        <f t="shared" si="1"/>
        <v>31472.344800000006</v>
      </c>
      <c r="J109" s="15"/>
      <c r="K109" s="15"/>
      <c r="L109" s="15"/>
      <c r="M109" s="15"/>
      <c r="N109" s="17">
        <v>150</v>
      </c>
      <c r="O109" s="15">
        <f>N109*V$4/100</f>
        <v>26545.5</v>
      </c>
      <c r="P109" s="17">
        <v>0</v>
      </c>
      <c r="Q109" s="15">
        <f>P109*V$4/100</f>
        <v>0</v>
      </c>
      <c r="R109" s="17">
        <v>0</v>
      </c>
      <c r="S109" s="16">
        <f>R109*V$4/100</f>
        <v>0</v>
      </c>
      <c r="T109" s="17">
        <v>0</v>
      </c>
      <c r="U109" s="16">
        <f>T109*V$4/100</f>
        <v>0</v>
      </c>
      <c r="V109" s="17">
        <v>0</v>
      </c>
      <c r="W109" s="16">
        <f>V109*V$4/100</f>
        <v>0</v>
      </c>
    </row>
    <row r="110" spans="1:23" ht="22.5">
      <c r="A110" s="13">
        <v>102</v>
      </c>
      <c r="B110" s="2" t="s">
        <v>80</v>
      </c>
      <c r="C110" s="14"/>
      <c r="D110" s="41" t="s">
        <v>138</v>
      </c>
      <c r="E110" s="43">
        <v>1</v>
      </c>
      <c r="F110" s="17">
        <v>22.07</v>
      </c>
      <c r="G110" s="10">
        <v>5.91</v>
      </c>
      <c r="H110" s="46">
        <f>G110*V$4*3.42</f>
        <v>357695.30340000003</v>
      </c>
      <c r="I110" s="15">
        <f t="shared" si="1"/>
        <v>35769.530340000005</v>
      </c>
      <c r="J110" s="15"/>
      <c r="K110" s="15"/>
      <c r="L110" s="15"/>
      <c r="M110" s="15"/>
      <c r="N110" s="17">
        <v>150</v>
      </c>
      <c r="O110" s="15">
        <f>N110*V$4/100</f>
        <v>26545.5</v>
      </c>
      <c r="P110" s="17">
        <v>0</v>
      </c>
      <c r="Q110" s="15">
        <f>P110*V$4/100</f>
        <v>0</v>
      </c>
      <c r="R110" s="17">
        <v>0</v>
      </c>
      <c r="S110" s="16">
        <f>R110*V$4/100</f>
        <v>0</v>
      </c>
      <c r="T110" s="17">
        <v>0</v>
      </c>
      <c r="U110" s="16">
        <f>T110*V$4/100</f>
        <v>0</v>
      </c>
      <c r="V110" s="17">
        <v>0</v>
      </c>
      <c r="W110" s="16">
        <f>V110*V$4/100</f>
        <v>0</v>
      </c>
    </row>
    <row r="111" spans="1:23" ht="22.5">
      <c r="A111" s="13">
        <v>103</v>
      </c>
      <c r="B111" s="2" t="s">
        <v>80</v>
      </c>
      <c r="C111" s="14"/>
      <c r="D111" s="41" t="s">
        <v>138</v>
      </c>
      <c r="E111" s="43">
        <v>4</v>
      </c>
      <c r="F111" s="17">
        <v>3.01</v>
      </c>
      <c r="G111" s="10">
        <v>4.26</v>
      </c>
      <c r="H111" s="46">
        <f>G111*V$4*3.42</f>
        <v>257831.1324</v>
      </c>
      <c r="I111" s="15">
        <f t="shared" si="1"/>
        <v>25783.113240000002</v>
      </c>
      <c r="J111" s="15"/>
      <c r="K111" s="15"/>
      <c r="L111" s="15"/>
      <c r="M111" s="15"/>
      <c r="N111" s="17">
        <v>150</v>
      </c>
      <c r="O111" s="15">
        <f>N111*V$4/100</f>
        <v>26545.5</v>
      </c>
      <c r="P111" s="17">
        <v>0</v>
      </c>
      <c r="Q111" s="15">
        <f>P111*V$4/100</f>
        <v>0</v>
      </c>
      <c r="R111" s="17">
        <v>0</v>
      </c>
      <c r="S111" s="16">
        <f>R111*V$4/100</f>
        <v>0</v>
      </c>
      <c r="T111" s="17">
        <v>0</v>
      </c>
      <c r="U111" s="16">
        <f>T111*V$4/100</f>
        <v>0</v>
      </c>
      <c r="V111" s="17">
        <v>0</v>
      </c>
      <c r="W111" s="16">
        <f>V111*V$4/100</f>
        <v>0</v>
      </c>
    </row>
    <row r="112" spans="1:23" ht="22.5">
      <c r="A112" s="13">
        <v>104</v>
      </c>
      <c r="B112" s="2" t="s">
        <v>80</v>
      </c>
      <c r="C112" s="14"/>
      <c r="D112" s="41" t="s">
        <v>138</v>
      </c>
      <c r="E112" s="43">
        <v>4</v>
      </c>
      <c r="F112" s="17">
        <v>5.01</v>
      </c>
      <c r="G112" s="10">
        <v>4.3</v>
      </c>
      <c r="H112" s="46">
        <f>G112*V$4*3.42</f>
        <v>260252.08199999997</v>
      </c>
      <c r="I112" s="15">
        <f t="shared" si="1"/>
        <v>26025.208199999997</v>
      </c>
      <c r="J112" s="15"/>
      <c r="K112" s="15"/>
      <c r="L112" s="15"/>
      <c r="M112" s="15"/>
      <c r="N112" s="17">
        <v>150</v>
      </c>
      <c r="O112" s="15">
        <f>N112*V$4/100</f>
        <v>26545.5</v>
      </c>
      <c r="P112" s="17">
        <v>0</v>
      </c>
      <c r="Q112" s="15">
        <f>P112*V$4/100</f>
        <v>0</v>
      </c>
      <c r="R112" s="17">
        <v>0</v>
      </c>
      <c r="S112" s="16">
        <f>R112*V$4/100</f>
        <v>0</v>
      </c>
      <c r="T112" s="17">
        <v>0</v>
      </c>
      <c r="U112" s="16">
        <f>T112*V$4/100</f>
        <v>0</v>
      </c>
      <c r="V112" s="17">
        <v>0</v>
      </c>
      <c r="W112" s="16">
        <f>V112*V$4/100</f>
        <v>0</v>
      </c>
    </row>
    <row r="113" spans="1:23" ht="23.25">
      <c r="A113" s="13">
        <v>105</v>
      </c>
      <c r="B113" s="2" t="s">
        <v>80</v>
      </c>
      <c r="C113" s="39"/>
      <c r="D113" s="41" t="s">
        <v>138</v>
      </c>
      <c r="E113" s="43">
        <v>4</v>
      </c>
      <c r="F113" s="17">
        <v>0</v>
      </c>
      <c r="G113" s="10">
        <v>4.13</v>
      </c>
      <c r="H113" s="46">
        <f>G113*V$4*3.42</f>
        <v>249963.04619999998</v>
      </c>
      <c r="I113" s="15">
        <f t="shared" si="1"/>
        <v>24996.304619999999</v>
      </c>
      <c r="J113" s="15"/>
      <c r="K113" s="15"/>
      <c r="L113" s="15"/>
      <c r="M113" s="15"/>
      <c r="N113" s="17">
        <v>150</v>
      </c>
      <c r="O113" s="15">
        <f>N113*V$4/100</f>
        <v>26545.5</v>
      </c>
      <c r="P113" s="17">
        <v>0</v>
      </c>
      <c r="Q113" s="15">
        <f>P113*V$4/100</f>
        <v>0</v>
      </c>
      <c r="R113" s="17">
        <v>0</v>
      </c>
      <c r="S113" s="16">
        <f>R113*V$4/100</f>
        <v>0</v>
      </c>
      <c r="T113" s="17">
        <v>0</v>
      </c>
      <c r="U113" s="16">
        <f>T113*V$4/100</f>
        <v>0</v>
      </c>
      <c r="V113" s="17">
        <v>0</v>
      </c>
      <c r="W113" s="16">
        <f>V113*V$4/100</f>
        <v>0</v>
      </c>
    </row>
    <row r="114" spans="1:23" ht="22.5">
      <c r="A114" s="13">
        <v>106</v>
      </c>
      <c r="B114" s="2" t="s">
        <v>201</v>
      </c>
      <c r="C114" s="14"/>
      <c r="D114" s="41" t="s">
        <v>138</v>
      </c>
      <c r="E114" s="43">
        <v>3</v>
      </c>
      <c r="F114" s="10">
        <v>10.039999999999999</v>
      </c>
      <c r="G114" s="10">
        <v>5.1100000000000003</v>
      </c>
      <c r="H114" s="46">
        <f>G114*V$4*3.42</f>
        <v>309276.31140000006</v>
      </c>
      <c r="I114" s="15">
        <f t="shared" si="1"/>
        <v>30927.631140000009</v>
      </c>
      <c r="J114" s="15"/>
      <c r="K114" s="15"/>
      <c r="L114" s="15"/>
      <c r="M114" s="15"/>
      <c r="N114" s="17">
        <v>150</v>
      </c>
      <c r="O114" s="15">
        <f>N114*V$4/100</f>
        <v>26545.5</v>
      </c>
      <c r="P114" s="17">
        <v>0</v>
      </c>
      <c r="Q114" s="15">
        <f>P114*V$4/100</f>
        <v>0</v>
      </c>
      <c r="R114" s="17">
        <v>0</v>
      </c>
      <c r="S114" s="16">
        <f>R114*V$4/100</f>
        <v>0</v>
      </c>
      <c r="T114" s="17">
        <v>0</v>
      </c>
      <c r="U114" s="16">
        <f>T114*V$4/100</f>
        <v>0</v>
      </c>
      <c r="V114" s="17">
        <v>0</v>
      </c>
      <c r="W114" s="16">
        <f>V114*V$4/100</f>
        <v>0</v>
      </c>
    </row>
    <row r="115" spans="1:23" ht="22.5">
      <c r="A115" s="13">
        <v>107</v>
      </c>
      <c r="B115" s="2" t="s">
        <v>201</v>
      </c>
      <c r="C115" s="14"/>
      <c r="D115" s="41" t="s">
        <v>138</v>
      </c>
      <c r="E115" s="43">
        <v>2</v>
      </c>
      <c r="F115" s="10">
        <v>10.01</v>
      </c>
      <c r="G115" s="10">
        <v>5.21</v>
      </c>
      <c r="H115" s="46">
        <f>G115*V$4*3.42</f>
        <v>315328.68539999996</v>
      </c>
      <c r="I115" s="15">
        <f t="shared" si="1"/>
        <v>31532.868539999996</v>
      </c>
      <c r="J115" s="15"/>
      <c r="K115" s="15"/>
      <c r="L115" s="15"/>
      <c r="M115" s="15"/>
      <c r="N115" s="17">
        <v>150</v>
      </c>
      <c r="O115" s="15">
        <f>N115*V$4/100</f>
        <v>26545.5</v>
      </c>
      <c r="P115" s="17">
        <v>0</v>
      </c>
      <c r="Q115" s="15">
        <f>P115*V$4/100</f>
        <v>0</v>
      </c>
      <c r="R115" s="17">
        <v>0</v>
      </c>
      <c r="S115" s="16">
        <f>R115*V$4/100</f>
        <v>0</v>
      </c>
      <c r="T115" s="17">
        <v>0</v>
      </c>
      <c r="U115" s="16">
        <f>T115*V$4/100</f>
        <v>0</v>
      </c>
      <c r="V115" s="17">
        <v>0</v>
      </c>
      <c r="W115" s="16">
        <f>V115*V$4/100</f>
        <v>0</v>
      </c>
    </row>
    <row r="116" spans="1:23" ht="22.5">
      <c r="A116" s="13">
        <v>108</v>
      </c>
      <c r="B116" s="2" t="s">
        <v>201</v>
      </c>
      <c r="C116" s="14"/>
      <c r="D116" s="41" t="s">
        <v>138</v>
      </c>
      <c r="E116" s="43">
        <v>4</v>
      </c>
      <c r="F116" s="10">
        <v>5.05</v>
      </c>
      <c r="G116" s="10">
        <v>4.3</v>
      </c>
      <c r="H116" s="46">
        <f>G116*V$4*3.42</f>
        <v>260252.08199999997</v>
      </c>
      <c r="I116" s="15">
        <f t="shared" si="1"/>
        <v>26025.208199999997</v>
      </c>
      <c r="J116" s="15"/>
      <c r="K116" s="15"/>
      <c r="L116" s="15"/>
      <c r="M116" s="15"/>
      <c r="N116" s="17">
        <v>150</v>
      </c>
      <c r="O116" s="15">
        <f>N116*V$4/100</f>
        <v>26545.5</v>
      </c>
      <c r="P116" s="17">
        <v>0</v>
      </c>
      <c r="Q116" s="15">
        <f>P116*V$4/100</f>
        <v>0</v>
      </c>
      <c r="R116" s="17">
        <v>0</v>
      </c>
      <c r="S116" s="16">
        <f>R116*V$4/100</f>
        <v>0</v>
      </c>
      <c r="T116" s="17">
        <v>0</v>
      </c>
      <c r="U116" s="16">
        <f>T116*V$4/100</f>
        <v>0</v>
      </c>
      <c r="V116" s="17">
        <v>0</v>
      </c>
      <c r="W116" s="16">
        <f>V116*V$4/100</f>
        <v>0</v>
      </c>
    </row>
    <row r="117" spans="1:23" ht="22.5">
      <c r="A117" s="13">
        <v>109</v>
      </c>
      <c r="B117" s="2" t="s">
        <v>201</v>
      </c>
      <c r="C117" s="14"/>
      <c r="D117" s="41" t="s">
        <v>138</v>
      </c>
      <c r="E117" s="43">
        <v>4</v>
      </c>
      <c r="F117" s="10">
        <v>3.05</v>
      </c>
      <c r="G117" s="10">
        <v>4.26</v>
      </c>
      <c r="H117" s="46">
        <f>G117*V$4*3.42</f>
        <v>257831.1324</v>
      </c>
      <c r="I117" s="15">
        <f t="shared" si="1"/>
        <v>25783.113240000002</v>
      </c>
      <c r="J117" s="15"/>
      <c r="K117" s="15"/>
      <c r="L117" s="15"/>
      <c r="M117" s="15"/>
      <c r="N117" s="17">
        <v>150</v>
      </c>
      <c r="O117" s="15">
        <f>N117*V$4/100</f>
        <v>26545.5</v>
      </c>
      <c r="P117" s="17">
        <v>0</v>
      </c>
      <c r="Q117" s="15">
        <f>P117*V$4/100</f>
        <v>0</v>
      </c>
      <c r="R117" s="17">
        <v>0</v>
      </c>
      <c r="S117" s="16">
        <f>R117*V$4/100</f>
        <v>0</v>
      </c>
      <c r="T117" s="17">
        <v>0</v>
      </c>
      <c r="U117" s="16">
        <f>T117*V$4/100</f>
        <v>0</v>
      </c>
      <c r="V117" s="17">
        <v>0</v>
      </c>
      <c r="W117" s="16">
        <f>V117*V$4/100</f>
        <v>0</v>
      </c>
    </row>
    <row r="118" spans="1:23" ht="22.5">
      <c r="A118" s="13">
        <v>110</v>
      </c>
      <c r="B118" s="2" t="s">
        <v>201</v>
      </c>
      <c r="C118" s="14"/>
      <c r="D118" s="41" t="s">
        <v>138</v>
      </c>
      <c r="E118" s="43">
        <v>3</v>
      </c>
      <c r="F118" s="10">
        <v>4.09</v>
      </c>
      <c r="G118" s="10">
        <v>4.8899999999999997</v>
      </c>
      <c r="H118" s="46">
        <f>G118*V$4*3.42</f>
        <v>295961.08859999996</v>
      </c>
      <c r="I118" s="15">
        <f t="shared" si="1"/>
        <v>29596.108859999997</v>
      </c>
      <c r="J118" s="15"/>
      <c r="K118" s="15"/>
      <c r="L118" s="15"/>
      <c r="M118" s="15"/>
      <c r="N118" s="17">
        <v>150</v>
      </c>
      <c r="O118" s="15">
        <f>N118*V$4/100</f>
        <v>26545.5</v>
      </c>
      <c r="P118" s="17">
        <v>0</v>
      </c>
      <c r="Q118" s="15">
        <f>P118*V$4/100</f>
        <v>0</v>
      </c>
      <c r="R118" s="17">
        <v>0</v>
      </c>
      <c r="S118" s="16">
        <f>R118*V$4/100</f>
        <v>0</v>
      </c>
      <c r="T118" s="17">
        <v>0</v>
      </c>
      <c r="U118" s="16">
        <f>T118*V$4/100</f>
        <v>0</v>
      </c>
      <c r="V118" s="17">
        <v>0</v>
      </c>
      <c r="W118" s="16">
        <f>V118*V$4/100</f>
        <v>0</v>
      </c>
    </row>
    <row r="119" spans="1:23" ht="22.5">
      <c r="A119" s="13">
        <v>111</v>
      </c>
      <c r="B119" s="2" t="s">
        <v>201</v>
      </c>
      <c r="C119" s="14"/>
      <c r="D119" s="41" t="s">
        <v>138</v>
      </c>
      <c r="E119" s="43">
        <v>4</v>
      </c>
      <c r="F119" s="10">
        <v>0</v>
      </c>
      <c r="G119" s="10">
        <v>4.13</v>
      </c>
      <c r="H119" s="46">
        <f>G119*V$4*3.42</f>
        <v>249963.04619999998</v>
      </c>
      <c r="I119" s="15">
        <f t="shared" si="1"/>
        <v>24996.304619999999</v>
      </c>
      <c r="J119" s="15"/>
      <c r="K119" s="15"/>
      <c r="L119" s="15"/>
      <c r="M119" s="15"/>
      <c r="N119" s="17">
        <v>150</v>
      </c>
      <c r="O119" s="15">
        <f>N119*V$4/100</f>
        <v>26545.5</v>
      </c>
      <c r="P119" s="17">
        <v>0</v>
      </c>
      <c r="Q119" s="15">
        <f>P119*V$4/100</f>
        <v>0</v>
      </c>
      <c r="R119" s="17">
        <v>0</v>
      </c>
      <c r="S119" s="16">
        <f>R119*V$4/100</f>
        <v>0</v>
      </c>
      <c r="T119" s="17">
        <v>0</v>
      </c>
      <c r="U119" s="16">
        <f>T119*V$4/100</f>
        <v>0</v>
      </c>
      <c r="V119" s="17">
        <v>0</v>
      </c>
      <c r="W119" s="16">
        <f>V119*V$4/100</f>
        <v>0</v>
      </c>
    </row>
    <row r="120" spans="1:23" ht="22.5">
      <c r="A120" s="13">
        <v>112</v>
      </c>
      <c r="B120" s="2" t="s">
        <v>201</v>
      </c>
      <c r="C120" s="14"/>
      <c r="D120" s="41" t="s">
        <v>138</v>
      </c>
      <c r="E120" s="43">
        <v>4</v>
      </c>
      <c r="F120" s="10">
        <v>0</v>
      </c>
      <c r="G120" s="10">
        <v>4.13</v>
      </c>
      <c r="H120" s="46">
        <f>G120*V$4*3.42</f>
        <v>249963.04619999998</v>
      </c>
      <c r="I120" s="15">
        <f t="shared" si="1"/>
        <v>24996.304619999999</v>
      </c>
      <c r="J120" s="15"/>
      <c r="K120" s="15"/>
      <c r="L120" s="15"/>
      <c r="M120" s="15"/>
      <c r="N120" s="17">
        <v>150</v>
      </c>
      <c r="O120" s="15">
        <f>N120*V$4/100</f>
        <v>26545.5</v>
      </c>
      <c r="P120" s="17">
        <v>0</v>
      </c>
      <c r="Q120" s="15">
        <f>P120*V$4/100</f>
        <v>0</v>
      </c>
      <c r="R120" s="17">
        <v>0</v>
      </c>
      <c r="S120" s="16">
        <f>R120*V$4/100</f>
        <v>0</v>
      </c>
      <c r="T120" s="17">
        <v>0</v>
      </c>
      <c r="U120" s="16">
        <f>T120*V$4/100</f>
        <v>0</v>
      </c>
      <c r="V120" s="17">
        <v>0</v>
      </c>
      <c r="W120" s="16">
        <f>V120*V$4/100</f>
        <v>0</v>
      </c>
    </row>
    <row r="121" spans="1:23" ht="22.5">
      <c r="A121" s="13">
        <v>113</v>
      </c>
      <c r="B121" s="2" t="s">
        <v>201</v>
      </c>
      <c r="C121" s="14"/>
      <c r="D121" s="41" t="s">
        <v>138</v>
      </c>
      <c r="E121" s="43">
        <v>4</v>
      </c>
      <c r="F121" s="10">
        <v>0</v>
      </c>
      <c r="G121" s="10">
        <v>4.13</v>
      </c>
      <c r="H121" s="46">
        <f>G121*V$4*3.42</f>
        <v>249963.04619999998</v>
      </c>
      <c r="I121" s="15">
        <f t="shared" si="1"/>
        <v>24996.304619999999</v>
      </c>
      <c r="J121" s="15"/>
      <c r="K121" s="15"/>
      <c r="L121" s="15"/>
      <c r="M121" s="15"/>
      <c r="N121" s="17">
        <v>150</v>
      </c>
      <c r="O121" s="15">
        <f>N121*V$4/100</f>
        <v>26545.5</v>
      </c>
      <c r="P121" s="17">
        <v>0</v>
      </c>
      <c r="Q121" s="15">
        <f>P121*V$4/100</f>
        <v>0</v>
      </c>
      <c r="R121" s="17">
        <v>0</v>
      </c>
      <c r="S121" s="16">
        <f>R121*V$4/100</f>
        <v>0</v>
      </c>
      <c r="T121" s="17">
        <v>0</v>
      </c>
      <c r="U121" s="16">
        <f>T121*V$4/100</f>
        <v>0</v>
      </c>
      <c r="V121" s="17">
        <v>0</v>
      </c>
      <c r="W121" s="16">
        <f>V121*V$4/100</f>
        <v>0</v>
      </c>
    </row>
    <row r="122" spans="1:23" ht="22.5">
      <c r="A122" s="13">
        <v>114</v>
      </c>
      <c r="B122" s="2" t="s">
        <v>201</v>
      </c>
      <c r="C122" s="14"/>
      <c r="D122" s="41" t="s">
        <v>138</v>
      </c>
      <c r="E122" s="43">
        <v>4</v>
      </c>
      <c r="F122" s="10">
        <v>1.1100000000000001</v>
      </c>
      <c r="G122" s="10">
        <v>4.17</v>
      </c>
      <c r="H122" s="46">
        <f>G122*V$4*3.42</f>
        <v>252383.9958</v>
      </c>
      <c r="I122" s="15">
        <f t="shared" si="1"/>
        <v>25238.399580000001</v>
      </c>
      <c r="J122" s="15"/>
      <c r="K122" s="15"/>
      <c r="L122" s="15"/>
      <c r="M122" s="15"/>
      <c r="N122" s="17">
        <v>150</v>
      </c>
      <c r="O122" s="15">
        <f>N122*V$4/100</f>
        <v>26545.5</v>
      </c>
      <c r="P122" s="17">
        <v>0</v>
      </c>
      <c r="Q122" s="15">
        <f>P122*V$4/100</f>
        <v>0</v>
      </c>
      <c r="R122" s="17">
        <v>0</v>
      </c>
      <c r="S122" s="16">
        <f>R122*V$4/100</f>
        <v>0</v>
      </c>
      <c r="T122" s="17">
        <v>0</v>
      </c>
      <c r="U122" s="16">
        <f>T122*V$4/100</f>
        <v>0</v>
      </c>
      <c r="V122" s="17">
        <v>0</v>
      </c>
      <c r="W122" s="16">
        <f>V122*V$4/100</f>
        <v>0</v>
      </c>
    </row>
    <row r="123" spans="1:23" ht="22.5">
      <c r="A123" s="13">
        <v>115</v>
      </c>
      <c r="B123" s="2" t="s">
        <v>201</v>
      </c>
      <c r="C123" s="14"/>
      <c r="D123" s="41" t="s">
        <v>138</v>
      </c>
      <c r="E123" s="43">
        <v>4</v>
      </c>
      <c r="F123" s="10">
        <v>0</v>
      </c>
      <c r="G123" s="10">
        <v>4.13</v>
      </c>
      <c r="H123" s="46">
        <f>G123*V$4*3.42</f>
        <v>249963.04619999998</v>
      </c>
      <c r="I123" s="15">
        <f t="shared" si="1"/>
        <v>24996.304619999999</v>
      </c>
      <c r="J123" s="15"/>
      <c r="K123" s="15"/>
      <c r="L123" s="15"/>
      <c r="M123" s="15"/>
      <c r="N123" s="17">
        <v>150</v>
      </c>
      <c r="O123" s="15">
        <f>N123*V$4/100</f>
        <v>26545.5</v>
      </c>
      <c r="P123" s="17">
        <v>0</v>
      </c>
      <c r="Q123" s="15">
        <f>P123*V$4/100</f>
        <v>0</v>
      </c>
      <c r="R123" s="17">
        <v>0</v>
      </c>
      <c r="S123" s="16">
        <f>R123*V$4/100</f>
        <v>0</v>
      </c>
      <c r="T123" s="17">
        <v>0</v>
      </c>
      <c r="U123" s="16">
        <f>T123*V$4/100</f>
        <v>0</v>
      </c>
      <c r="V123" s="17">
        <v>0</v>
      </c>
      <c r="W123" s="16">
        <f>V123*V$4/100</f>
        <v>0</v>
      </c>
    </row>
    <row r="124" spans="1:23" ht="23.25">
      <c r="A124" s="13">
        <v>116</v>
      </c>
      <c r="B124" s="2" t="s">
        <v>201</v>
      </c>
      <c r="C124" s="39"/>
      <c r="D124" s="41" t="s">
        <v>138</v>
      </c>
      <c r="E124" s="43">
        <v>4</v>
      </c>
      <c r="F124" s="10" t="s">
        <v>88</v>
      </c>
      <c r="G124" s="10">
        <v>4.3</v>
      </c>
      <c r="H124" s="46">
        <f>G124*V$4*3.42</f>
        <v>260252.08199999997</v>
      </c>
      <c r="I124" s="15">
        <f t="shared" si="1"/>
        <v>26025.208199999997</v>
      </c>
      <c r="J124" s="15"/>
      <c r="K124" s="15"/>
      <c r="L124" s="15"/>
      <c r="M124" s="15"/>
      <c r="N124" s="17">
        <v>150</v>
      </c>
      <c r="O124" s="15">
        <f>N124*V$4/100</f>
        <v>26545.5</v>
      </c>
      <c r="P124" s="17">
        <v>0</v>
      </c>
      <c r="Q124" s="15">
        <f>P124*V$4/100</f>
        <v>0</v>
      </c>
      <c r="R124" s="17">
        <v>0</v>
      </c>
      <c r="S124" s="16">
        <f>R124*V$4/100</f>
        <v>0</v>
      </c>
      <c r="T124" s="17">
        <v>0</v>
      </c>
      <c r="U124" s="16">
        <f>T124*V$4/100</f>
        <v>0</v>
      </c>
      <c r="V124" s="17">
        <v>0</v>
      </c>
      <c r="W124" s="16">
        <f>V124*V$4/100</f>
        <v>0</v>
      </c>
    </row>
    <row r="125" spans="1:23" ht="22.5">
      <c r="A125" s="13">
        <v>117</v>
      </c>
      <c r="B125" s="2" t="s">
        <v>102</v>
      </c>
      <c r="C125" s="14"/>
      <c r="D125" s="41" t="s">
        <v>138</v>
      </c>
      <c r="E125" s="43">
        <v>1</v>
      </c>
      <c r="F125" s="11" t="s">
        <v>131</v>
      </c>
      <c r="G125" s="10">
        <v>5.99</v>
      </c>
      <c r="H125" s="46">
        <f>G125*V$4*3.42</f>
        <v>362537.20259999996</v>
      </c>
      <c r="I125" s="15">
        <f t="shared" si="1"/>
        <v>36253.720259999995</v>
      </c>
      <c r="J125" s="15"/>
      <c r="K125" s="15"/>
      <c r="L125" s="15"/>
      <c r="M125" s="15"/>
      <c r="N125" s="17">
        <v>150</v>
      </c>
      <c r="O125" s="15">
        <f>N125*V$4/100</f>
        <v>26545.5</v>
      </c>
      <c r="P125" s="17">
        <v>0</v>
      </c>
      <c r="Q125" s="15">
        <f>P125*V$4/100</f>
        <v>0</v>
      </c>
      <c r="R125" s="17">
        <v>0</v>
      </c>
      <c r="S125" s="16">
        <f>R125*V$4/100</f>
        <v>0</v>
      </c>
      <c r="T125" s="17">
        <v>0</v>
      </c>
      <c r="U125" s="16">
        <f>T125*V$4/100</f>
        <v>0</v>
      </c>
      <c r="V125" s="17">
        <v>0</v>
      </c>
      <c r="W125" s="16">
        <f>V125*V$4/100</f>
        <v>0</v>
      </c>
    </row>
    <row r="126" spans="1:23" ht="22.5">
      <c r="A126" s="13">
        <v>118</v>
      </c>
      <c r="B126" s="2" t="s">
        <v>102</v>
      </c>
      <c r="C126" s="14"/>
      <c r="D126" s="41" t="s">
        <v>138</v>
      </c>
      <c r="E126" s="43">
        <v>4</v>
      </c>
      <c r="F126" s="32">
        <v>5.0199999999999996</v>
      </c>
      <c r="G126" s="10">
        <v>4.3</v>
      </c>
      <c r="H126" s="46">
        <f>G126*V$4*3.42</f>
        <v>260252.08199999997</v>
      </c>
      <c r="I126" s="15">
        <f t="shared" si="1"/>
        <v>26025.208199999997</v>
      </c>
      <c r="J126" s="15"/>
      <c r="K126" s="15"/>
      <c r="L126" s="15"/>
      <c r="M126" s="15"/>
      <c r="N126" s="17">
        <v>150</v>
      </c>
      <c r="O126" s="15">
        <f>N126*V$4/100</f>
        <v>26545.5</v>
      </c>
      <c r="P126" s="17">
        <v>0</v>
      </c>
      <c r="Q126" s="15">
        <f>P126*V$4/100</f>
        <v>0</v>
      </c>
      <c r="R126" s="17">
        <v>0</v>
      </c>
      <c r="S126" s="16">
        <f>R126*V$4/100</f>
        <v>0</v>
      </c>
      <c r="T126" s="17">
        <v>0</v>
      </c>
      <c r="U126" s="16">
        <f>T126*V$4/100</f>
        <v>0</v>
      </c>
      <c r="V126" s="17">
        <v>0</v>
      </c>
      <c r="W126" s="16">
        <f>V126*V$4/100</f>
        <v>0</v>
      </c>
    </row>
    <row r="127" spans="1:23" ht="22.5">
      <c r="A127" s="13">
        <v>119</v>
      </c>
      <c r="B127" s="2" t="s">
        <v>102</v>
      </c>
      <c r="C127" s="14"/>
      <c r="D127" s="41" t="s">
        <v>138</v>
      </c>
      <c r="E127" s="43">
        <v>3</v>
      </c>
      <c r="F127" s="32">
        <v>7</v>
      </c>
      <c r="G127" s="10">
        <v>5.04</v>
      </c>
      <c r="H127" s="46">
        <f>G127*V$4*3.42</f>
        <v>305039.6496</v>
      </c>
      <c r="I127" s="15">
        <f t="shared" si="1"/>
        <v>30503.964960000001</v>
      </c>
      <c r="J127" s="15"/>
      <c r="K127" s="15"/>
      <c r="L127" s="15"/>
      <c r="M127" s="15"/>
      <c r="N127" s="17">
        <v>150</v>
      </c>
      <c r="O127" s="15">
        <f>N127*V$4/100</f>
        <v>26545.5</v>
      </c>
      <c r="P127" s="17">
        <v>0</v>
      </c>
      <c r="Q127" s="15">
        <f>P127*V$4/100</f>
        <v>0</v>
      </c>
      <c r="R127" s="17">
        <v>0</v>
      </c>
      <c r="S127" s="16">
        <f>R127*V$4/100</f>
        <v>0</v>
      </c>
      <c r="T127" s="17">
        <v>0</v>
      </c>
      <c r="U127" s="16">
        <f>T127*V$4/100</f>
        <v>0</v>
      </c>
      <c r="V127" s="17">
        <v>0</v>
      </c>
      <c r="W127" s="16">
        <f>V127*V$4/100</f>
        <v>0</v>
      </c>
    </row>
    <row r="128" spans="1:23" ht="22.5">
      <c r="A128" s="13">
        <v>120</v>
      </c>
      <c r="B128" s="2" t="s">
        <v>102</v>
      </c>
      <c r="C128" s="14"/>
      <c r="D128" s="41" t="s">
        <v>138</v>
      </c>
      <c r="E128" s="43">
        <v>4</v>
      </c>
      <c r="F128" s="32">
        <v>11.04</v>
      </c>
      <c r="G128" s="10">
        <v>4.4000000000000004</v>
      </c>
      <c r="H128" s="46">
        <f>G128*V$4*3.42</f>
        <v>266304.45600000001</v>
      </c>
      <c r="I128" s="15">
        <f t="shared" si="1"/>
        <v>26630.445600000003</v>
      </c>
      <c r="J128" s="15"/>
      <c r="K128" s="15"/>
      <c r="L128" s="15"/>
      <c r="M128" s="15"/>
      <c r="N128" s="17">
        <v>150</v>
      </c>
      <c r="O128" s="15">
        <f>N128*V$4/100</f>
        <v>26545.5</v>
      </c>
      <c r="P128" s="17">
        <v>0</v>
      </c>
      <c r="Q128" s="15">
        <f>P128*V$4/100</f>
        <v>0</v>
      </c>
      <c r="R128" s="17">
        <v>0</v>
      </c>
      <c r="S128" s="16">
        <f>R128*V$4/100</f>
        <v>0</v>
      </c>
      <c r="T128" s="17">
        <v>0</v>
      </c>
      <c r="U128" s="16">
        <f>T128*V$4/100</f>
        <v>0</v>
      </c>
      <c r="V128" s="17">
        <v>0</v>
      </c>
      <c r="W128" s="16">
        <f>V128*V$4/100</f>
        <v>0</v>
      </c>
    </row>
    <row r="129" spans="1:23" ht="22.5">
      <c r="A129" s="13">
        <v>121</v>
      </c>
      <c r="B129" s="2" t="s">
        <v>102</v>
      </c>
      <c r="C129" s="14"/>
      <c r="D129" s="41" t="s">
        <v>138</v>
      </c>
      <c r="E129" s="43">
        <v>4</v>
      </c>
      <c r="F129" s="10">
        <v>1.0900000000000001</v>
      </c>
      <c r="G129" s="10">
        <v>4.17</v>
      </c>
      <c r="H129" s="46">
        <f>G129*V$4*3.42</f>
        <v>252383.9958</v>
      </c>
      <c r="I129" s="15">
        <f t="shared" si="1"/>
        <v>25238.399580000001</v>
      </c>
      <c r="J129" s="15"/>
      <c r="K129" s="15"/>
      <c r="L129" s="15"/>
      <c r="M129" s="15"/>
      <c r="N129" s="17">
        <v>150</v>
      </c>
      <c r="O129" s="15">
        <f>N129*V$4/100</f>
        <v>26545.5</v>
      </c>
      <c r="P129" s="17">
        <v>0</v>
      </c>
      <c r="Q129" s="15">
        <f>P129*V$4/100</f>
        <v>0</v>
      </c>
      <c r="R129" s="17">
        <v>0</v>
      </c>
      <c r="S129" s="16">
        <f>R129*V$4/100</f>
        <v>0</v>
      </c>
      <c r="T129" s="17">
        <v>0</v>
      </c>
      <c r="U129" s="16">
        <f>T129*V$4/100</f>
        <v>0</v>
      </c>
      <c r="V129" s="17">
        <v>0</v>
      </c>
      <c r="W129" s="16">
        <f>V129*V$4/100</f>
        <v>0</v>
      </c>
    </row>
    <row r="130" spans="1:23" ht="22.5">
      <c r="A130" s="13">
        <v>122</v>
      </c>
      <c r="B130" s="2" t="s">
        <v>102</v>
      </c>
      <c r="C130" s="14"/>
      <c r="D130" s="41" t="s">
        <v>138</v>
      </c>
      <c r="E130" s="43">
        <v>4</v>
      </c>
      <c r="F130" s="11">
        <v>12.05</v>
      </c>
      <c r="G130" s="10">
        <v>4.4000000000000004</v>
      </c>
      <c r="H130" s="46">
        <f>G130*V$4*3.42</f>
        <v>266304.45600000001</v>
      </c>
      <c r="I130" s="15">
        <f t="shared" si="1"/>
        <v>26630.445600000003</v>
      </c>
      <c r="J130" s="15"/>
      <c r="K130" s="15"/>
      <c r="L130" s="15"/>
      <c r="M130" s="15"/>
      <c r="N130" s="17">
        <v>150</v>
      </c>
      <c r="O130" s="15">
        <f>N130*V$4/100</f>
        <v>26545.5</v>
      </c>
      <c r="P130" s="17">
        <v>0</v>
      </c>
      <c r="Q130" s="15">
        <f>P130*V$4/100</f>
        <v>0</v>
      </c>
      <c r="R130" s="17">
        <v>0</v>
      </c>
      <c r="S130" s="16">
        <f>R130*V$4/100</f>
        <v>0</v>
      </c>
      <c r="T130" s="17">
        <v>0</v>
      </c>
      <c r="U130" s="16">
        <f>T130*V$4/100</f>
        <v>0</v>
      </c>
      <c r="V130" s="17">
        <v>0</v>
      </c>
      <c r="W130" s="16">
        <f>V130*V$4/100</f>
        <v>0</v>
      </c>
    </row>
    <row r="131" spans="1:23" ht="23.25">
      <c r="A131" s="13">
        <v>123</v>
      </c>
      <c r="B131" s="2" t="s">
        <v>102</v>
      </c>
      <c r="C131" s="39"/>
      <c r="D131" s="41" t="s">
        <v>138</v>
      </c>
      <c r="E131" s="43">
        <v>4</v>
      </c>
      <c r="F131" s="10" t="s">
        <v>88</v>
      </c>
      <c r="G131" s="10">
        <v>4.3</v>
      </c>
      <c r="H131" s="46">
        <f>G131*V$4*3.42</f>
        <v>260252.08199999997</v>
      </c>
      <c r="I131" s="15">
        <f t="shared" si="1"/>
        <v>26025.208199999997</v>
      </c>
      <c r="J131" s="15"/>
      <c r="K131" s="15"/>
      <c r="L131" s="15"/>
      <c r="M131" s="15"/>
      <c r="N131" s="17">
        <v>150</v>
      </c>
      <c r="O131" s="15">
        <f>N131*V$4/100</f>
        <v>26545.5</v>
      </c>
      <c r="P131" s="17">
        <v>0</v>
      </c>
      <c r="Q131" s="15">
        <f>P131*V$4/100</f>
        <v>0</v>
      </c>
      <c r="R131" s="17">
        <v>0</v>
      </c>
      <c r="S131" s="16">
        <f>R131*V$4/100</f>
        <v>0</v>
      </c>
      <c r="T131" s="17">
        <v>0</v>
      </c>
      <c r="U131" s="16">
        <f>T131*V$4/100</f>
        <v>0</v>
      </c>
      <c r="V131" s="17">
        <v>0</v>
      </c>
      <c r="W131" s="16">
        <f>V131*V$4/100</f>
        <v>0</v>
      </c>
    </row>
    <row r="132" spans="1:23" ht="33.75">
      <c r="A132" s="13">
        <v>124</v>
      </c>
      <c r="B132" s="2" t="s">
        <v>92</v>
      </c>
      <c r="C132" s="14"/>
      <c r="D132" s="41" t="s">
        <v>138</v>
      </c>
      <c r="E132" s="43">
        <v>2</v>
      </c>
      <c r="F132" s="11" t="s">
        <v>131</v>
      </c>
      <c r="G132" s="10">
        <v>5.54</v>
      </c>
      <c r="H132" s="46">
        <f t="shared" ref="H132:H134" si="2">G132*V$4*3.42</f>
        <v>335301.5196</v>
      </c>
      <c r="I132" s="15">
        <f t="shared" si="1"/>
        <v>33530.151960000003</v>
      </c>
      <c r="J132" s="15"/>
      <c r="K132" s="15"/>
      <c r="L132" s="15"/>
      <c r="M132" s="15"/>
      <c r="N132" s="17">
        <v>0</v>
      </c>
      <c r="O132" s="15">
        <f t="shared" ref="O132:O134" si="3">N132*V$4/100</f>
        <v>0</v>
      </c>
      <c r="P132" s="17">
        <v>0</v>
      </c>
      <c r="Q132" s="15">
        <f>P132*'[1]ВСЕГО НА 01.07. 2011 г.'!T$4/100</f>
        <v>0</v>
      </c>
      <c r="R132" s="17">
        <v>0</v>
      </c>
      <c r="S132" s="16">
        <f>R132*'[1]ВСЕГО НА 01.07. 2011 г.'!T$4/100</f>
        <v>0</v>
      </c>
      <c r="T132" s="17">
        <v>0</v>
      </c>
      <c r="U132" s="16">
        <f>T132*'[1]ВСЕГО НА 01.07. 2011 г.'!T$4/100</f>
        <v>0</v>
      </c>
      <c r="V132" s="17">
        <v>0</v>
      </c>
      <c r="W132" s="16">
        <f>V132*'[1]ВСЕГО НА 01.07. 2011 г.'!T$4/100</f>
        <v>0</v>
      </c>
    </row>
    <row r="133" spans="1:23" ht="33.75">
      <c r="A133" s="13">
        <v>125</v>
      </c>
      <c r="B133" s="2" t="s">
        <v>92</v>
      </c>
      <c r="C133" s="14"/>
      <c r="D133" s="41" t="s">
        <v>138</v>
      </c>
      <c r="E133" s="43">
        <v>3</v>
      </c>
      <c r="F133" s="10">
        <v>7.01</v>
      </c>
      <c r="G133" s="10">
        <v>5.04</v>
      </c>
      <c r="H133" s="46">
        <f t="shared" si="2"/>
        <v>305039.6496</v>
      </c>
      <c r="I133" s="15">
        <f t="shared" si="1"/>
        <v>30503.964960000001</v>
      </c>
      <c r="J133" s="15"/>
      <c r="K133" s="15"/>
      <c r="L133" s="15"/>
      <c r="M133" s="15"/>
      <c r="N133" s="17"/>
      <c r="O133" s="15">
        <f t="shared" si="3"/>
        <v>0</v>
      </c>
      <c r="P133" s="17">
        <v>0</v>
      </c>
      <c r="Q133" s="15"/>
      <c r="R133" s="17"/>
      <c r="S133" s="16"/>
      <c r="T133" s="17"/>
      <c r="U133" s="16"/>
      <c r="V133" s="17"/>
      <c r="W133" s="16"/>
    </row>
    <row r="134" spans="1:23" ht="34.5">
      <c r="A134" s="13">
        <v>126</v>
      </c>
      <c r="B134" s="2" t="s">
        <v>92</v>
      </c>
      <c r="C134" s="39"/>
      <c r="D134" s="41" t="s">
        <v>138</v>
      </c>
      <c r="E134" s="43">
        <v>4</v>
      </c>
      <c r="F134" s="10" t="s">
        <v>88</v>
      </c>
      <c r="G134" s="10">
        <v>4.3</v>
      </c>
      <c r="H134" s="46">
        <f t="shared" si="2"/>
        <v>260252.08199999997</v>
      </c>
      <c r="I134" s="15">
        <f t="shared" si="1"/>
        <v>26025.208199999997</v>
      </c>
      <c r="J134" s="15"/>
      <c r="K134" s="15"/>
      <c r="L134" s="15"/>
      <c r="M134" s="15"/>
      <c r="N134" s="17">
        <v>0</v>
      </c>
      <c r="O134" s="15">
        <f t="shared" si="3"/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</row>
    <row r="135" spans="1:23" ht="15">
      <c r="A135" s="53"/>
      <c r="B135" s="54"/>
      <c r="C135" s="55"/>
      <c r="D135" s="56"/>
      <c r="E135" s="57"/>
      <c r="F135" s="22"/>
      <c r="G135" s="22"/>
      <c r="H135" s="58"/>
      <c r="I135" s="59"/>
      <c r="J135" s="59"/>
      <c r="K135" s="59"/>
      <c r="L135" s="59"/>
      <c r="M135" s="59"/>
      <c r="N135" s="34"/>
      <c r="O135" s="59"/>
      <c r="P135" s="34"/>
      <c r="Q135" s="59"/>
      <c r="R135" s="34"/>
      <c r="S135" s="60"/>
      <c r="T135" s="34"/>
      <c r="U135" s="60"/>
      <c r="V135" s="34"/>
      <c r="W135" s="60"/>
    </row>
    <row r="136" spans="1:23" ht="12.75">
      <c r="B136" s="37" t="s">
        <v>81</v>
      </c>
      <c r="H136" s="19"/>
      <c r="I136" s="20"/>
      <c r="J136" s="20"/>
      <c r="K136" s="20"/>
      <c r="L136" s="20"/>
      <c r="M136" s="20"/>
    </row>
    <row r="137" spans="1:23" ht="22.5">
      <c r="A137" s="17">
        <v>1</v>
      </c>
      <c r="B137" s="2" t="s">
        <v>82</v>
      </c>
      <c r="C137" s="14"/>
      <c r="D137" s="41" t="s">
        <v>148</v>
      </c>
      <c r="E137" s="43">
        <v>1</v>
      </c>
      <c r="F137" s="11" t="s">
        <v>131</v>
      </c>
      <c r="G137" s="10">
        <v>5.55</v>
      </c>
      <c r="H137" s="46">
        <f>G137*V$4*2.34</f>
        <v>229830.93899999995</v>
      </c>
      <c r="I137" s="18">
        <f t="shared" ref="I137:I150" si="4">H137*0.1</f>
        <v>22983.093899999996</v>
      </c>
      <c r="J137" s="18">
        <v>30</v>
      </c>
      <c r="K137" s="18">
        <f>V4*J137/100</f>
        <v>5309.1</v>
      </c>
      <c r="L137" s="18">
        <v>0</v>
      </c>
      <c r="M137" s="18">
        <v>0</v>
      </c>
      <c r="N137" s="17">
        <v>0</v>
      </c>
      <c r="O137" s="17">
        <f>N137*V$4/100</f>
        <v>0</v>
      </c>
      <c r="P137" s="17">
        <v>0</v>
      </c>
      <c r="Q137" s="17">
        <f>P137*V$4/100</f>
        <v>0</v>
      </c>
      <c r="R137" s="17">
        <v>0</v>
      </c>
      <c r="S137" s="17">
        <f>R137*V$4/100</f>
        <v>0</v>
      </c>
      <c r="T137" s="17">
        <v>0</v>
      </c>
      <c r="U137" s="17">
        <f>T137*V$4/100</f>
        <v>0</v>
      </c>
      <c r="V137" s="17">
        <v>0</v>
      </c>
      <c r="W137" s="17">
        <f>V137*V$4/100</f>
        <v>0</v>
      </c>
    </row>
    <row r="138" spans="1:23" ht="45">
      <c r="A138" s="17">
        <v>2</v>
      </c>
      <c r="B138" s="2" t="s">
        <v>83</v>
      </c>
      <c r="C138" s="14"/>
      <c r="D138" s="41" t="s">
        <v>148</v>
      </c>
      <c r="E138" s="43">
        <v>1</v>
      </c>
      <c r="F138" s="11" t="s">
        <v>131</v>
      </c>
      <c r="G138" s="10">
        <v>5.55</v>
      </c>
      <c r="H138" s="46">
        <f>G138*V$4*2.34</f>
        <v>229830.93899999995</v>
      </c>
      <c r="I138" s="18">
        <f t="shared" si="4"/>
        <v>22983.093899999996</v>
      </c>
      <c r="J138" s="18">
        <v>0</v>
      </c>
      <c r="K138" s="18">
        <v>0</v>
      </c>
      <c r="L138" s="18">
        <v>25</v>
      </c>
      <c r="M138" s="18">
        <f>V4*L138/100</f>
        <v>4424.25</v>
      </c>
      <c r="N138" s="17">
        <v>0</v>
      </c>
      <c r="O138" s="17">
        <f>N138*V$4/100</f>
        <v>0</v>
      </c>
      <c r="P138" s="17">
        <v>0</v>
      </c>
      <c r="Q138" s="17">
        <f>P138*V$4/100</f>
        <v>0</v>
      </c>
      <c r="R138" s="17">
        <v>0</v>
      </c>
      <c r="S138" s="17">
        <f>R138*V$4/100</f>
        <v>0</v>
      </c>
      <c r="T138" s="17"/>
      <c r="U138" s="17">
        <f>T138*V$4/100</f>
        <v>0</v>
      </c>
      <c r="V138" s="17">
        <v>0</v>
      </c>
      <c r="W138" s="17">
        <f>V138*V$4/100</f>
        <v>0</v>
      </c>
    </row>
    <row r="139" spans="1:23" ht="45">
      <c r="A139" s="17">
        <v>3</v>
      </c>
      <c r="B139" s="2" t="s">
        <v>83</v>
      </c>
      <c r="C139" s="14"/>
      <c r="D139" s="41" t="s">
        <v>142</v>
      </c>
      <c r="E139" s="43">
        <v>1</v>
      </c>
      <c r="F139" s="11" t="s">
        <v>131</v>
      </c>
      <c r="G139" s="10">
        <v>4.53</v>
      </c>
      <c r="H139" s="46">
        <f>G139*V$4*2.34</f>
        <v>187591.73939999999</v>
      </c>
      <c r="I139" s="18">
        <f t="shared" si="4"/>
        <v>18759.173940000001</v>
      </c>
      <c r="J139" s="18">
        <v>0</v>
      </c>
      <c r="K139" s="18">
        <v>0</v>
      </c>
      <c r="L139" s="18">
        <v>25</v>
      </c>
      <c r="M139" s="18">
        <v>4424</v>
      </c>
      <c r="N139" s="17">
        <v>0</v>
      </c>
      <c r="O139" s="17">
        <f>N139*V$4/100</f>
        <v>0</v>
      </c>
      <c r="P139" s="17">
        <v>0</v>
      </c>
      <c r="Q139" s="17">
        <f>P139*V$4/100</f>
        <v>0</v>
      </c>
      <c r="R139" s="17">
        <v>0</v>
      </c>
      <c r="S139" s="17">
        <f>R139*V$4/100</f>
        <v>0</v>
      </c>
      <c r="T139" s="17"/>
      <c r="U139" s="17">
        <f>T139*V$4/100</f>
        <v>0</v>
      </c>
      <c r="V139" s="17">
        <v>0</v>
      </c>
      <c r="W139" s="17">
        <f>V139*V$4/100</f>
        <v>0</v>
      </c>
    </row>
    <row r="140" spans="1:23" ht="45">
      <c r="A140" s="17">
        <v>4</v>
      </c>
      <c r="B140" s="2" t="s">
        <v>220</v>
      </c>
      <c r="C140" s="14"/>
      <c r="D140" s="41" t="s">
        <v>142</v>
      </c>
      <c r="E140" s="43">
        <v>1</v>
      </c>
      <c r="F140" s="11" t="s">
        <v>131</v>
      </c>
      <c r="G140" s="10">
        <v>4.53</v>
      </c>
      <c r="H140" s="46">
        <f>G140*V$4*2.34</f>
        <v>187591.73939999999</v>
      </c>
      <c r="I140" s="18">
        <f t="shared" si="4"/>
        <v>18759.173940000001</v>
      </c>
      <c r="J140" s="18">
        <v>0</v>
      </c>
      <c r="K140" s="18">
        <v>0</v>
      </c>
      <c r="L140" s="18">
        <v>25</v>
      </c>
      <c r="M140" s="18">
        <v>4424</v>
      </c>
      <c r="N140" s="17">
        <v>0</v>
      </c>
      <c r="O140" s="17">
        <f>N140*V$4/100</f>
        <v>0</v>
      </c>
      <c r="P140" s="17">
        <v>0</v>
      </c>
      <c r="Q140" s="17">
        <f>P140*V$4/100</f>
        <v>0</v>
      </c>
      <c r="R140" s="17">
        <v>0</v>
      </c>
      <c r="S140" s="17">
        <f>R140*V$4/100</f>
        <v>0</v>
      </c>
      <c r="T140" s="17"/>
      <c r="U140" s="17">
        <f>T140*V$4/100</f>
        <v>0</v>
      </c>
      <c r="V140" s="17">
        <v>0</v>
      </c>
      <c r="W140" s="17">
        <f>V140*V$4/100</f>
        <v>0</v>
      </c>
    </row>
    <row r="141" spans="1:23" ht="56.25">
      <c r="A141" s="17">
        <v>5</v>
      </c>
      <c r="B141" s="2" t="s">
        <v>130</v>
      </c>
      <c r="C141" s="14"/>
      <c r="D141" s="41" t="s">
        <v>148</v>
      </c>
      <c r="E141" s="43">
        <v>1</v>
      </c>
      <c r="F141" s="11" t="s">
        <v>131</v>
      </c>
      <c r="G141" s="10">
        <v>5.55</v>
      </c>
      <c r="H141" s="46">
        <f>G141*V$4*2.34</f>
        <v>229830.93899999995</v>
      </c>
      <c r="I141" s="18">
        <f t="shared" si="4"/>
        <v>22983.093899999996</v>
      </c>
      <c r="J141" s="18"/>
      <c r="K141" s="18">
        <v>0</v>
      </c>
      <c r="L141" s="18">
        <v>25</v>
      </c>
      <c r="M141" s="18">
        <v>4424</v>
      </c>
      <c r="N141" s="17"/>
      <c r="O141" s="17">
        <f>N141*V$4/100</f>
        <v>0</v>
      </c>
      <c r="P141" s="17">
        <v>0</v>
      </c>
      <c r="Q141" s="17">
        <f>P141*V$4/100</f>
        <v>0</v>
      </c>
      <c r="R141" s="17">
        <v>0</v>
      </c>
      <c r="S141" s="17">
        <f>R141*V$4/100</f>
        <v>0</v>
      </c>
      <c r="T141" s="17">
        <v>0</v>
      </c>
      <c r="U141" s="17">
        <f>T141*V$4/100</f>
        <v>0</v>
      </c>
      <c r="V141" s="17">
        <v>0</v>
      </c>
      <c r="W141" s="17">
        <f>V141*V$4/100</f>
        <v>0</v>
      </c>
    </row>
    <row r="142" spans="1:23" ht="45">
      <c r="A142" s="17">
        <v>6</v>
      </c>
      <c r="B142" s="2" t="s">
        <v>149</v>
      </c>
      <c r="C142" s="14"/>
      <c r="D142" s="41" t="s">
        <v>142</v>
      </c>
      <c r="E142" s="43">
        <v>1</v>
      </c>
      <c r="F142" s="45">
        <v>16.100000000000001</v>
      </c>
      <c r="G142" s="32">
        <v>4.4000000000000004</v>
      </c>
      <c r="H142" s="46">
        <f>G142*V$4*2.34</f>
        <v>182208.31200000001</v>
      </c>
      <c r="I142" s="18">
        <f t="shared" si="4"/>
        <v>18220.831200000001</v>
      </c>
      <c r="J142" s="18"/>
      <c r="K142" s="18"/>
      <c r="L142" s="18">
        <v>25</v>
      </c>
      <c r="M142" s="18">
        <v>4424</v>
      </c>
      <c r="N142" s="17">
        <v>0</v>
      </c>
      <c r="O142" s="17">
        <f>N142*V$4/100</f>
        <v>0</v>
      </c>
      <c r="P142" s="17">
        <v>0</v>
      </c>
      <c r="Q142" s="17">
        <f>P142*V$4/100</f>
        <v>0</v>
      </c>
      <c r="R142" s="17">
        <v>0</v>
      </c>
      <c r="S142" s="17">
        <f>R142*V$4/100</f>
        <v>0</v>
      </c>
      <c r="T142" s="17">
        <v>0</v>
      </c>
      <c r="U142" s="17">
        <f>T142*V$4/100</f>
        <v>0</v>
      </c>
      <c r="V142" s="17">
        <v>0</v>
      </c>
      <c r="W142" s="17">
        <f>V142*V$4/100</f>
        <v>0</v>
      </c>
    </row>
    <row r="143" spans="1:23" ht="56.25">
      <c r="A143" s="17">
        <v>7</v>
      </c>
      <c r="B143" s="2" t="s">
        <v>93</v>
      </c>
      <c r="C143" s="14"/>
      <c r="D143" s="41" t="s">
        <v>142</v>
      </c>
      <c r="E143" s="43">
        <v>2</v>
      </c>
      <c r="F143" s="32">
        <v>11.05</v>
      </c>
      <c r="G143" s="10">
        <v>4.12</v>
      </c>
      <c r="H143" s="46">
        <f>G143*V$4*2.34</f>
        <v>170613.23759999999</v>
      </c>
      <c r="I143" s="18">
        <f t="shared" si="4"/>
        <v>17061.323759999999</v>
      </c>
      <c r="J143" s="18"/>
      <c r="K143" s="18"/>
      <c r="L143" s="18">
        <v>25</v>
      </c>
      <c r="M143" s="18">
        <v>4424</v>
      </c>
      <c r="N143" s="17">
        <v>0</v>
      </c>
      <c r="O143" s="17"/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</row>
    <row r="144" spans="1:23" ht="22.5">
      <c r="A144" s="17">
        <v>8</v>
      </c>
      <c r="B144" s="2" t="s">
        <v>185</v>
      </c>
      <c r="C144" s="14"/>
      <c r="D144" s="41" t="s">
        <v>142</v>
      </c>
      <c r="E144" s="43">
        <v>1</v>
      </c>
      <c r="F144" s="17">
        <v>21.07</v>
      </c>
      <c r="G144" s="10">
        <v>4.46</v>
      </c>
      <c r="H144" s="46">
        <f>G144*V$4*2.34</f>
        <v>184692.97079999998</v>
      </c>
      <c r="I144" s="18">
        <f t="shared" si="4"/>
        <v>18469.29708</v>
      </c>
      <c r="J144" s="18">
        <v>0</v>
      </c>
      <c r="K144" s="18">
        <v>0</v>
      </c>
      <c r="L144" s="18">
        <v>25</v>
      </c>
      <c r="M144" s="18">
        <v>4424</v>
      </c>
      <c r="N144" s="17">
        <v>0</v>
      </c>
      <c r="O144" s="17">
        <f>N144*V$4/100</f>
        <v>0</v>
      </c>
      <c r="P144" s="17"/>
      <c r="Q144" s="17">
        <f>P144*V$4/100</f>
        <v>0</v>
      </c>
      <c r="R144" s="17">
        <v>0</v>
      </c>
      <c r="S144" s="17">
        <f>R144*V$4/100</f>
        <v>0</v>
      </c>
      <c r="T144" s="17">
        <v>0</v>
      </c>
      <c r="U144" s="17">
        <f>T144*V$4/100</f>
        <v>0</v>
      </c>
      <c r="V144" s="17">
        <v>0</v>
      </c>
      <c r="W144" s="17">
        <f>V144*V$4/100</f>
        <v>0</v>
      </c>
    </row>
    <row r="145" spans="1:23" ht="22.5">
      <c r="A145" s="17">
        <v>9</v>
      </c>
      <c r="B145" s="2" t="s">
        <v>158</v>
      </c>
      <c r="C145" s="14"/>
      <c r="D145" s="41" t="s">
        <v>142</v>
      </c>
      <c r="E145" s="43">
        <v>3</v>
      </c>
      <c r="F145" s="10">
        <v>10.050000000000001</v>
      </c>
      <c r="G145" s="10">
        <v>4.04</v>
      </c>
      <c r="H145" s="46">
        <f>G145*V$4*2.34</f>
        <v>167300.35920000001</v>
      </c>
      <c r="I145" s="18">
        <f t="shared" si="4"/>
        <v>16730.035920000002</v>
      </c>
      <c r="J145" s="18"/>
      <c r="K145" s="18"/>
      <c r="L145" s="18">
        <v>25</v>
      </c>
      <c r="M145" s="18">
        <f>L145*V4/100</f>
        <v>4424.25</v>
      </c>
      <c r="N145" s="17"/>
      <c r="O145" s="17">
        <f>N145*V$4/100</f>
        <v>0</v>
      </c>
      <c r="P145" s="17">
        <v>0</v>
      </c>
      <c r="Q145" s="17">
        <f>P145*V$4/100</f>
        <v>0</v>
      </c>
      <c r="R145" s="17">
        <v>0</v>
      </c>
      <c r="S145" s="17">
        <f>R145*V$4/100</f>
        <v>0</v>
      </c>
      <c r="T145" s="17">
        <v>0</v>
      </c>
      <c r="U145" s="17">
        <f>T145*V$4/100</f>
        <v>0</v>
      </c>
      <c r="V145" s="17">
        <v>0</v>
      </c>
      <c r="W145" s="17">
        <f>V145*V$4/100</f>
        <v>0</v>
      </c>
    </row>
    <row r="146" spans="1:23" ht="33.75">
      <c r="A146" s="17">
        <v>10</v>
      </c>
      <c r="B146" s="2" t="s">
        <v>174</v>
      </c>
      <c r="C146" s="14"/>
      <c r="D146" s="41" t="s">
        <v>142</v>
      </c>
      <c r="E146" s="43">
        <v>1</v>
      </c>
      <c r="F146" s="11" t="s">
        <v>131</v>
      </c>
      <c r="G146" s="10">
        <v>4.53</v>
      </c>
      <c r="H146" s="46">
        <f>G146*V$4*2.34</f>
        <v>187591.73939999999</v>
      </c>
      <c r="I146" s="18">
        <f t="shared" si="4"/>
        <v>18759.173940000001</v>
      </c>
      <c r="J146" s="18"/>
      <c r="K146" s="18"/>
      <c r="L146" s="18"/>
      <c r="M146" s="18"/>
      <c r="N146" s="17"/>
      <c r="O146" s="17">
        <f>N146*V$4/100</f>
        <v>0</v>
      </c>
      <c r="P146" s="17">
        <v>0</v>
      </c>
      <c r="Q146" s="17">
        <f>P146*V$4/100</f>
        <v>0</v>
      </c>
      <c r="R146" s="17">
        <v>0</v>
      </c>
      <c r="S146" s="17">
        <f>R146*V$4/100</f>
        <v>0</v>
      </c>
      <c r="T146" s="17">
        <v>0</v>
      </c>
      <c r="U146" s="17">
        <f>T146*V$4/100</f>
        <v>0</v>
      </c>
      <c r="V146" s="17">
        <v>0</v>
      </c>
      <c r="W146" s="17">
        <f>V146*V$4/100</f>
        <v>0</v>
      </c>
    </row>
    <row r="147" spans="1:23" ht="33.75">
      <c r="A147" s="17">
        <v>11</v>
      </c>
      <c r="B147" s="2" t="s">
        <v>174</v>
      </c>
      <c r="C147" s="14"/>
      <c r="D147" s="41" t="s">
        <v>142</v>
      </c>
      <c r="E147" s="43">
        <v>4</v>
      </c>
      <c r="F147" s="11">
        <v>16.010000000000002</v>
      </c>
      <c r="G147" s="10">
        <v>3.65</v>
      </c>
      <c r="H147" s="46">
        <f>G147*V$4*2.34</f>
        <v>151150.07699999999</v>
      </c>
      <c r="I147" s="18">
        <f t="shared" si="4"/>
        <v>15115.0077</v>
      </c>
      <c r="J147" s="18"/>
      <c r="K147" s="18"/>
      <c r="L147" s="18"/>
      <c r="M147" s="18"/>
      <c r="N147" s="17"/>
      <c r="O147" s="17">
        <f>N147*V$4/100</f>
        <v>0</v>
      </c>
      <c r="P147" s="17">
        <v>0</v>
      </c>
      <c r="Q147" s="17">
        <f>P147*V$4/100</f>
        <v>0</v>
      </c>
      <c r="R147" s="17">
        <v>0</v>
      </c>
      <c r="S147" s="17">
        <f>R147*V$4/100</f>
        <v>0</v>
      </c>
      <c r="T147" s="17">
        <v>0</v>
      </c>
      <c r="U147" s="17">
        <f>T147*V$4/100</f>
        <v>0</v>
      </c>
      <c r="V147" s="17">
        <v>0</v>
      </c>
      <c r="W147" s="17">
        <f>V147*V$4/100</f>
        <v>0</v>
      </c>
    </row>
    <row r="148" spans="1:23" ht="33.75">
      <c r="A148" s="17">
        <v>12</v>
      </c>
      <c r="B148" s="2" t="s">
        <v>174</v>
      </c>
      <c r="C148" s="14"/>
      <c r="D148" s="41" t="s">
        <v>142</v>
      </c>
      <c r="E148" s="43">
        <v>1</v>
      </c>
      <c r="F148" s="11" t="s">
        <v>131</v>
      </c>
      <c r="G148" s="10">
        <v>4.53</v>
      </c>
      <c r="H148" s="46">
        <f>G148*V$4*2.34</f>
        <v>187591.73939999999</v>
      </c>
      <c r="I148" s="18">
        <f t="shared" si="4"/>
        <v>18759.173940000001</v>
      </c>
      <c r="J148" s="18"/>
      <c r="K148" s="18"/>
      <c r="L148" s="18"/>
      <c r="M148" s="18"/>
      <c r="N148" s="17"/>
      <c r="O148" s="17">
        <f>N148*V$4/100</f>
        <v>0</v>
      </c>
      <c r="P148" s="17">
        <v>0</v>
      </c>
      <c r="Q148" s="17">
        <f>P148*V$4/100</f>
        <v>0</v>
      </c>
      <c r="R148" s="17">
        <v>0</v>
      </c>
      <c r="S148" s="17">
        <f>R148*V$4/100</f>
        <v>0</v>
      </c>
      <c r="T148" s="17">
        <v>0</v>
      </c>
      <c r="U148" s="17">
        <f>T148*V$4/100</f>
        <v>0</v>
      </c>
      <c r="V148" s="17">
        <v>0</v>
      </c>
      <c r="W148" s="17">
        <f>V148*V$4/100</f>
        <v>0</v>
      </c>
    </row>
    <row r="149" spans="1:23" ht="22.5">
      <c r="A149" s="17">
        <v>13</v>
      </c>
      <c r="B149" s="2" t="s">
        <v>84</v>
      </c>
      <c r="C149" s="14"/>
      <c r="D149" s="41" t="s">
        <v>142</v>
      </c>
      <c r="E149" s="43">
        <v>4</v>
      </c>
      <c r="F149" s="10" t="s">
        <v>131</v>
      </c>
      <c r="G149" s="10">
        <v>3.73</v>
      </c>
      <c r="H149" s="46">
        <f>G149*V$4*2.34</f>
        <v>154462.95539999998</v>
      </c>
      <c r="I149" s="18">
        <f t="shared" si="4"/>
        <v>15446.295539999999</v>
      </c>
      <c r="J149" s="18"/>
      <c r="K149" s="18"/>
      <c r="L149" s="18"/>
      <c r="M149" s="18"/>
      <c r="N149" s="17">
        <v>0</v>
      </c>
      <c r="O149" s="17">
        <f>N149*V$4/100</f>
        <v>0</v>
      </c>
      <c r="P149" s="17">
        <v>0</v>
      </c>
      <c r="Q149" s="17">
        <f>P149*V$4/100</f>
        <v>0</v>
      </c>
      <c r="R149" s="17">
        <v>0</v>
      </c>
      <c r="S149" s="17">
        <f>R149*V$4/100</f>
        <v>0</v>
      </c>
      <c r="T149" s="17">
        <v>0</v>
      </c>
      <c r="U149" s="17">
        <f>T149*V$4/100</f>
        <v>0</v>
      </c>
      <c r="V149" s="17">
        <v>0</v>
      </c>
      <c r="W149" s="17">
        <f>V149*V$4/100</f>
        <v>0</v>
      </c>
    </row>
    <row r="150" spans="1:23" ht="23.25">
      <c r="A150" s="17">
        <v>14</v>
      </c>
      <c r="B150" s="2" t="s">
        <v>84</v>
      </c>
      <c r="C150" s="39"/>
      <c r="D150" s="41" t="s">
        <v>142</v>
      </c>
      <c r="E150" s="43">
        <v>4</v>
      </c>
      <c r="F150" s="10" t="s">
        <v>88</v>
      </c>
      <c r="G150" s="10">
        <v>3.49</v>
      </c>
      <c r="H150" s="46">
        <f>G150*V$4*2.34</f>
        <v>144524.32020000002</v>
      </c>
      <c r="I150" s="18">
        <f t="shared" si="4"/>
        <v>14452.432020000002</v>
      </c>
      <c r="J150" s="18"/>
      <c r="K150" s="18"/>
      <c r="L150" s="18"/>
      <c r="M150" s="18"/>
      <c r="N150" s="17">
        <v>0</v>
      </c>
      <c r="O150" s="17">
        <f>N150*V$4/100</f>
        <v>0</v>
      </c>
      <c r="P150" s="17">
        <v>0</v>
      </c>
      <c r="Q150" s="17">
        <f>P150*V$4/100</f>
        <v>0</v>
      </c>
      <c r="R150" s="17">
        <v>0</v>
      </c>
      <c r="S150" s="17">
        <f>R150*V$4/100</f>
        <v>0</v>
      </c>
      <c r="T150" s="17">
        <v>0</v>
      </c>
      <c r="U150" s="17">
        <f>T150*V$4/100</f>
        <v>0</v>
      </c>
      <c r="V150" s="17">
        <v>0</v>
      </c>
      <c r="W150" s="17">
        <f>V150*V$4/100</f>
        <v>0</v>
      </c>
    </row>
    <row r="151" spans="1:23" ht="22.5">
      <c r="A151" s="17">
        <v>15</v>
      </c>
      <c r="B151" s="2" t="s">
        <v>208</v>
      </c>
      <c r="C151" s="14"/>
      <c r="D151" s="41" t="s">
        <v>142</v>
      </c>
      <c r="E151" s="43">
        <v>2</v>
      </c>
      <c r="F151" s="11" t="s">
        <v>131</v>
      </c>
      <c r="G151" s="10">
        <v>4.41</v>
      </c>
      <c r="H151" s="46">
        <f>G151*V$4*2.34</f>
        <v>182622.42180000001</v>
      </c>
      <c r="I151" s="18">
        <f t="shared" ref="I151:I210" si="5">H151*0.1</f>
        <v>18262.242180000001</v>
      </c>
      <c r="J151" s="18"/>
      <c r="K151" s="18"/>
      <c r="L151" s="18"/>
      <c r="M151" s="18"/>
      <c r="N151" s="17">
        <v>100</v>
      </c>
      <c r="O151" s="17">
        <f>N151*V$4/100</f>
        <v>17697</v>
      </c>
      <c r="P151" s="17">
        <v>0</v>
      </c>
      <c r="Q151" s="17">
        <f>P151*V$4/100</f>
        <v>0</v>
      </c>
      <c r="R151" s="17">
        <v>0</v>
      </c>
      <c r="S151" s="17">
        <f>R151*V$4/100</f>
        <v>0</v>
      </c>
      <c r="T151" s="17">
        <v>0</v>
      </c>
      <c r="U151" s="17">
        <f>T151*V$4/100</f>
        <v>0</v>
      </c>
      <c r="V151" s="17">
        <v>0</v>
      </c>
      <c r="W151" s="17">
        <f>V151*V$4/100</f>
        <v>0</v>
      </c>
    </row>
    <row r="152" spans="1:23" ht="22.5">
      <c r="A152" s="17">
        <v>16</v>
      </c>
      <c r="B152" s="2" t="s">
        <v>208</v>
      </c>
      <c r="C152" s="14"/>
      <c r="D152" s="41" t="s">
        <v>142</v>
      </c>
      <c r="E152" s="43">
        <v>1</v>
      </c>
      <c r="F152" s="11" t="s">
        <v>131</v>
      </c>
      <c r="G152" s="10">
        <v>4.53</v>
      </c>
      <c r="H152" s="46">
        <f>G152*V$4*2.34</f>
        <v>187591.73939999999</v>
      </c>
      <c r="I152" s="18">
        <f t="shared" si="5"/>
        <v>18759.173940000001</v>
      </c>
      <c r="J152" s="18"/>
      <c r="K152" s="18"/>
      <c r="L152" s="18"/>
      <c r="M152" s="18"/>
      <c r="N152" s="17">
        <v>100</v>
      </c>
      <c r="O152" s="17">
        <f>N152*V$4/100</f>
        <v>17697</v>
      </c>
      <c r="P152" s="17">
        <v>0</v>
      </c>
      <c r="Q152" s="17">
        <f>P152*V$4/100</f>
        <v>0</v>
      </c>
      <c r="R152" s="17">
        <v>0</v>
      </c>
      <c r="S152" s="17">
        <f>R152*V$4/100</f>
        <v>0</v>
      </c>
      <c r="T152" s="17">
        <v>0</v>
      </c>
      <c r="U152" s="17">
        <f>T152*V$4/100</f>
        <v>0</v>
      </c>
      <c r="V152" s="17">
        <v>0</v>
      </c>
      <c r="W152" s="17">
        <f>V152*V$4/100</f>
        <v>0</v>
      </c>
    </row>
    <row r="153" spans="1:23" ht="22.5">
      <c r="A153" s="17">
        <v>17</v>
      </c>
      <c r="B153" s="2" t="s">
        <v>208</v>
      </c>
      <c r="C153" s="14"/>
      <c r="D153" s="41" t="s">
        <v>142</v>
      </c>
      <c r="E153" s="43">
        <v>1</v>
      </c>
      <c r="F153" s="21">
        <v>18.09</v>
      </c>
      <c r="G153" s="10">
        <v>4.4000000000000004</v>
      </c>
      <c r="H153" s="46">
        <f>G153*V$4*2.34</f>
        <v>182208.31200000001</v>
      </c>
      <c r="I153" s="18">
        <f t="shared" ref="I153" si="6">H153*0.1</f>
        <v>18220.831200000001</v>
      </c>
      <c r="J153" s="18"/>
      <c r="K153" s="18"/>
      <c r="L153" s="18"/>
      <c r="M153" s="18"/>
      <c r="N153" s="17">
        <v>100</v>
      </c>
      <c r="O153" s="17">
        <f>N153*V$4/100</f>
        <v>17697</v>
      </c>
      <c r="P153" s="17">
        <v>0</v>
      </c>
      <c r="Q153" s="17">
        <f>P153*V$4/100</f>
        <v>0</v>
      </c>
      <c r="R153" s="17">
        <v>0</v>
      </c>
      <c r="S153" s="17">
        <f>R153*V$4/100</f>
        <v>0</v>
      </c>
      <c r="T153" s="17">
        <v>0</v>
      </c>
      <c r="U153" s="17">
        <f>T153*V$4/100</f>
        <v>0</v>
      </c>
      <c r="V153" s="17">
        <v>0</v>
      </c>
      <c r="W153" s="17">
        <f>V153*V$4/100</f>
        <v>0</v>
      </c>
    </row>
    <row r="154" spans="1:23" ht="22.5">
      <c r="A154" s="17">
        <v>18</v>
      </c>
      <c r="B154" s="2" t="s">
        <v>208</v>
      </c>
      <c r="C154" s="14"/>
      <c r="D154" s="41" t="s">
        <v>142</v>
      </c>
      <c r="E154" s="43">
        <v>4</v>
      </c>
      <c r="F154" s="11" t="s">
        <v>131</v>
      </c>
      <c r="G154" s="10">
        <v>3.73</v>
      </c>
      <c r="H154" s="46">
        <f>G154*V$4*2.34</f>
        <v>154462.95539999998</v>
      </c>
      <c r="I154" s="18">
        <f t="shared" ref="I154" si="7">H154*0.1</f>
        <v>15446.295539999999</v>
      </c>
      <c r="J154" s="18"/>
      <c r="K154" s="18"/>
      <c r="L154" s="18"/>
      <c r="M154" s="18"/>
      <c r="N154" s="17">
        <v>100</v>
      </c>
      <c r="O154" s="17">
        <f>N154*V$4/100</f>
        <v>17697</v>
      </c>
      <c r="P154" s="17">
        <v>0</v>
      </c>
      <c r="Q154" s="17">
        <f>P154*V$4/100</f>
        <v>0</v>
      </c>
      <c r="R154" s="17">
        <v>0</v>
      </c>
      <c r="S154" s="17">
        <f>R154*V$4/100</f>
        <v>0</v>
      </c>
      <c r="T154" s="17">
        <v>0</v>
      </c>
      <c r="U154" s="17">
        <f>T154*V$4/100</f>
        <v>0</v>
      </c>
      <c r="V154" s="17">
        <v>0</v>
      </c>
      <c r="W154" s="17">
        <f>V154*V$4/100</f>
        <v>0</v>
      </c>
    </row>
    <row r="155" spans="1:23" ht="22.5">
      <c r="A155" s="17">
        <v>19</v>
      </c>
      <c r="B155" s="2" t="s">
        <v>208</v>
      </c>
      <c r="C155" s="14"/>
      <c r="D155" s="41" t="s">
        <v>142</v>
      </c>
      <c r="E155" s="43">
        <v>3</v>
      </c>
      <c r="F155" s="11">
        <v>11.04</v>
      </c>
      <c r="G155" s="10">
        <v>4.04</v>
      </c>
      <c r="H155" s="46">
        <f>G155*V$4*2.34</f>
        <v>167300.35920000001</v>
      </c>
      <c r="I155" s="18">
        <f t="shared" ref="I155" si="8">H155*0.1</f>
        <v>16730.035920000002</v>
      </c>
      <c r="J155" s="18"/>
      <c r="K155" s="18"/>
      <c r="L155" s="18"/>
      <c r="M155" s="18"/>
      <c r="N155" s="17">
        <v>100</v>
      </c>
      <c r="O155" s="15">
        <f>N155*V$4/100</f>
        <v>17697</v>
      </c>
      <c r="P155" s="17">
        <v>0</v>
      </c>
      <c r="Q155" s="15">
        <f>P155*V$4/100</f>
        <v>0</v>
      </c>
      <c r="R155" s="17">
        <v>0</v>
      </c>
      <c r="S155" s="16">
        <f>R155*V$4/100</f>
        <v>0</v>
      </c>
      <c r="T155" s="17">
        <v>0</v>
      </c>
      <c r="U155" s="16">
        <f>T155*V$4/100</f>
        <v>0</v>
      </c>
      <c r="V155" s="17">
        <v>0</v>
      </c>
      <c r="W155" s="16">
        <f>V155*V$4/100</f>
        <v>0</v>
      </c>
    </row>
    <row r="156" spans="1:23" ht="22.5">
      <c r="A156" s="17">
        <v>20</v>
      </c>
      <c r="B156" s="2" t="s">
        <v>208</v>
      </c>
      <c r="C156" s="14"/>
      <c r="D156" s="41" t="s">
        <v>148</v>
      </c>
      <c r="E156" s="43">
        <v>4</v>
      </c>
      <c r="F156" s="32">
        <v>12.09</v>
      </c>
      <c r="G156" s="10">
        <v>3.94</v>
      </c>
      <c r="H156" s="46">
        <f>G156*V$4*2.34</f>
        <v>163159.26119999998</v>
      </c>
      <c r="I156" s="18">
        <f t="shared" ref="I156" si="9">H156*0.1</f>
        <v>16315.926119999998</v>
      </c>
      <c r="J156" s="18"/>
      <c r="K156" s="18"/>
      <c r="L156" s="18"/>
      <c r="M156" s="18"/>
      <c r="N156" s="17">
        <v>100</v>
      </c>
      <c r="O156" s="15">
        <f>N156*V$4/100</f>
        <v>17697</v>
      </c>
      <c r="P156" s="17">
        <v>0</v>
      </c>
      <c r="Q156" s="15">
        <f>P156*V$4/100</f>
        <v>0</v>
      </c>
      <c r="R156" s="17">
        <v>0</v>
      </c>
      <c r="S156" s="16">
        <f>R156*V$4/100</f>
        <v>0</v>
      </c>
      <c r="T156" s="17">
        <v>0</v>
      </c>
      <c r="U156" s="16">
        <f>T156*V$4/100</f>
        <v>0</v>
      </c>
      <c r="V156" s="17">
        <v>0</v>
      </c>
      <c r="W156" s="16">
        <f>V156*V$4/100</f>
        <v>0</v>
      </c>
    </row>
    <row r="157" spans="1:23" ht="22.5">
      <c r="A157" s="17">
        <v>21</v>
      </c>
      <c r="B157" s="2" t="s">
        <v>208</v>
      </c>
      <c r="C157" s="14"/>
      <c r="D157" s="41" t="s">
        <v>142</v>
      </c>
      <c r="E157" s="43">
        <v>4</v>
      </c>
      <c r="F157" s="11">
        <v>3.01</v>
      </c>
      <c r="G157" s="10">
        <v>3.45</v>
      </c>
      <c r="H157" s="46">
        <f>G157*V$4*2.34</f>
        <v>142867.88099999999</v>
      </c>
      <c r="I157" s="18">
        <f t="shared" ref="I157" si="10">H157*0.1</f>
        <v>14286.7881</v>
      </c>
      <c r="J157" s="18"/>
      <c r="K157" s="18"/>
      <c r="L157" s="18"/>
      <c r="M157" s="18"/>
      <c r="N157" s="17">
        <v>100</v>
      </c>
      <c r="O157" s="15">
        <f>N157*V$4/100</f>
        <v>17697</v>
      </c>
      <c r="P157" s="17">
        <v>0</v>
      </c>
      <c r="Q157" s="15">
        <f>P157*V$4/100</f>
        <v>0</v>
      </c>
      <c r="R157" s="17">
        <v>0</v>
      </c>
      <c r="S157" s="16">
        <f>R157*V$4/100</f>
        <v>0</v>
      </c>
      <c r="T157" s="17">
        <v>0</v>
      </c>
      <c r="U157" s="16">
        <f>T157*V$4/100</f>
        <v>0</v>
      </c>
      <c r="V157" s="17">
        <v>0</v>
      </c>
      <c r="W157" s="16">
        <f>V157*V$4/100</f>
        <v>0</v>
      </c>
    </row>
    <row r="158" spans="1:23" ht="22.5">
      <c r="A158" s="17">
        <v>22</v>
      </c>
      <c r="B158" s="2" t="s">
        <v>208</v>
      </c>
      <c r="C158" s="14"/>
      <c r="D158" s="41" t="s">
        <v>142</v>
      </c>
      <c r="E158" s="43">
        <v>1</v>
      </c>
      <c r="F158" s="45">
        <v>22.09</v>
      </c>
      <c r="G158" s="10">
        <v>4.46</v>
      </c>
      <c r="H158" s="46">
        <f>G158*V$4*2.34</f>
        <v>184692.97079999998</v>
      </c>
      <c r="I158" s="18">
        <f t="shared" ref="I158" si="11">H158*0.1</f>
        <v>18469.29708</v>
      </c>
      <c r="J158" s="18"/>
      <c r="K158" s="18"/>
      <c r="L158" s="18"/>
      <c r="M158" s="18"/>
      <c r="N158" s="17">
        <v>100</v>
      </c>
      <c r="O158" s="15">
        <f>N158*V$4/100</f>
        <v>17697</v>
      </c>
      <c r="P158" s="17">
        <v>0</v>
      </c>
      <c r="Q158" s="15">
        <f>P158*V$4/100</f>
        <v>0</v>
      </c>
      <c r="R158" s="17">
        <v>0</v>
      </c>
      <c r="S158" s="16">
        <f>R158*V$4/100</f>
        <v>0</v>
      </c>
      <c r="T158" s="17">
        <v>0</v>
      </c>
      <c r="U158" s="16">
        <f>T158*V$4/100</f>
        <v>0</v>
      </c>
      <c r="V158" s="17">
        <v>0</v>
      </c>
      <c r="W158" s="16">
        <f>V158*V$4/100</f>
        <v>0</v>
      </c>
    </row>
    <row r="159" spans="1:23" ht="22.5">
      <c r="A159" s="17">
        <v>23</v>
      </c>
      <c r="B159" s="2" t="s">
        <v>208</v>
      </c>
      <c r="C159" s="14"/>
      <c r="D159" s="41" t="s">
        <v>142</v>
      </c>
      <c r="E159" s="43">
        <v>2</v>
      </c>
      <c r="F159" s="10">
        <v>11.09</v>
      </c>
      <c r="G159" s="10">
        <v>4.12</v>
      </c>
      <c r="H159" s="46">
        <f>G159*V$4*2.34</f>
        <v>170613.23759999999</v>
      </c>
      <c r="I159" s="18">
        <f t="shared" ref="I159:I164" si="12">H159*0.1</f>
        <v>17061.323759999999</v>
      </c>
      <c r="J159" s="18"/>
      <c r="K159" s="18"/>
      <c r="L159" s="18"/>
      <c r="M159" s="18"/>
      <c r="N159" s="17">
        <v>100</v>
      </c>
      <c r="O159" s="17">
        <f>N159*V$4/100</f>
        <v>17697</v>
      </c>
      <c r="P159" s="17">
        <v>0</v>
      </c>
      <c r="Q159" s="17">
        <f>P159*V$4/100</f>
        <v>0</v>
      </c>
      <c r="R159" s="17">
        <v>0</v>
      </c>
      <c r="S159" s="17">
        <f>R159*V$4/100</f>
        <v>0</v>
      </c>
      <c r="T159" s="17">
        <v>0</v>
      </c>
      <c r="U159" s="17">
        <f>T159*V$4/100</f>
        <v>0</v>
      </c>
      <c r="V159" s="17">
        <v>0</v>
      </c>
      <c r="W159" s="17">
        <f>V159*V$4/100</f>
        <v>0</v>
      </c>
    </row>
    <row r="160" spans="1:23" ht="22.5">
      <c r="A160" s="17">
        <v>24</v>
      </c>
      <c r="B160" s="2" t="s">
        <v>208</v>
      </c>
      <c r="C160" s="14"/>
      <c r="D160" s="41" t="s">
        <v>142</v>
      </c>
      <c r="E160" s="43">
        <v>4</v>
      </c>
      <c r="F160" s="32">
        <v>3.1</v>
      </c>
      <c r="G160" s="10">
        <v>3.45</v>
      </c>
      <c r="H160" s="46">
        <f>G160*V$4*2.34</f>
        <v>142867.88099999999</v>
      </c>
      <c r="I160" s="18">
        <f t="shared" ref="I160" si="13">H160*0.1</f>
        <v>14286.7881</v>
      </c>
      <c r="J160" s="18"/>
      <c r="K160" s="18"/>
      <c r="L160" s="18"/>
      <c r="M160" s="18"/>
      <c r="N160" s="17">
        <v>100</v>
      </c>
      <c r="O160" s="17">
        <f>N160*V$4/100</f>
        <v>17697</v>
      </c>
      <c r="P160" s="17">
        <v>0</v>
      </c>
      <c r="Q160" s="17">
        <f>P160*V$4/100</f>
        <v>0</v>
      </c>
      <c r="R160" s="17">
        <v>0</v>
      </c>
      <c r="S160" s="17">
        <f>R160*V$4/100</f>
        <v>0</v>
      </c>
      <c r="T160" s="17">
        <v>0</v>
      </c>
      <c r="U160" s="17">
        <f>T160*V$4/100</f>
        <v>0</v>
      </c>
      <c r="V160" s="17">
        <v>0</v>
      </c>
      <c r="W160" s="17">
        <f>V160*V$4/100</f>
        <v>0</v>
      </c>
    </row>
    <row r="161" spans="1:23" ht="23.25">
      <c r="A161" s="17">
        <v>25</v>
      </c>
      <c r="B161" s="2" t="s">
        <v>208</v>
      </c>
      <c r="C161" s="39"/>
      <c r="D161" s="41" t="s">
        <v>142</v>
      </c>
      <c r="E161" s="43">
        <v>2</v>
      </c>
      <c r="F161" s="32">
        <v>9.0399999999999991</v>
      </c>
      <c r="G161" s="10">
        <v>4.0599999999999996</v>
      </c>
      <c r="H161" s="46">
        <f>G161*V$4*2.34</f>
        <v>168128.57879999996</v>
      </c>
      <c r="I161" s="18">
        <f t="shared" ref="I161" si="14">H161*0.1</f>
        <v>16812.857879999996</v>
      </c>
      <c r="J161" s="18"/>
      <c r="K161" s="18"/>
      <c r="L161" s="18"/>
      <c r="M161" s="18"/>
      <c r="N161" s="17">
        <v>100</v>
      </c>
      <c r="O161" s="17">
        <f>N161*V$4/100</f>
        <v>17697</v>
      </c>
      <c r="P161" s="17">
        <v>0</v>
      </c>
      <c r="Q161" s="17">
        <f>P161*V$4/100</f>
        <v>0</v>
      </c>
      <c r="R161" s="17">
        <v>0</v>
      </c>
      <c r="S161" s="17">
        <f>R161*V$4/100</f>
        <v>0</v>
      </c>
      <c r="T161" s="17">
        <v>0</v>
      </c>
      <c r="U161" s="17">
        <f>T161*V$4/100</f>
        <v>0</v>
      </c>
      <c r="V161" s="17">
        <v>0</v>
      </c>
      <c r="W161" s="17">
        <f>V161*V$4/100</f>
        <v>0</v>
      </c>
    </row>
    <row r="162" spans="1:23" ht="22.5">
      <c r="A162" s="17">
        <v>26</v>
      </c>
      <c r="B162" s="2" t="s">
        <v>208</v>
      </c>
      <c r="C162" s="14"/>
      <c r="D162" s="41" t="s">
        <v>142</v>
      </c>
      <c r="E162" s="43">
        <v>1</v>
      </c>
      <c r="F162" s="10">
        <v>21.08</v>
      </c>
      <c r="G162" s="10">
        <v>4.46</v>
      </c>
      <c r="H162" s="46">
        <f>G162*V$4*2.34</f>
        <v>184692.97079999998</v>
      </c>
      <c r="I162" s="18">
        <f t="shared" ref="I162" si="15">H162*0.1</f>
        <v>18469.29708</v>
      </c>
      <c r="J162" s="18"/>
      <c r="K162" s="18"/>
      <c r="L162" s="18"/>
      <c r="M162" s="18"/>
      <c r="N162" s="17">
        <v>100</v>
      </c>
      <c r="O162" s="17">
        <f>N162*V$4/100</f>
        <v>17697</v>
      </c>
      <c r="P162" s="17">
        <v>0</v>
      </c>
      <c r="Q162" s="17">
        <f>P162*V$4/100</f>
        <v>0</v>
      </c>
      <c r="R162" s="17">
        <v>0</v>
      </c>
      <c r="S162" s="17">
        <f>R162*V$4/100</f>
        <v>0</v>
      </c>
      <c r="T162" s="17">
        <v>0</v>
      </c>
      <c r="U162" s="17">
        <f>T162*V$4/100</f>
        <v>0</v>
      </c>
      <c r="V162" s="17">
        <v>0</v>
      </c>
      <c r="W162" s="17">
        <f>V162*V$4/100</f>
        <v>0</v>
      </c>
    </row>
    <row r="163" spans="1:23" ht="22.5">
      <c r="A163" s="17">
        <v>27</v>
      </c>
      <c r="B163" s="2" t="s">
        <v>208</v>
      </c>
      <c r="C163" s="14"/>
      <c r="D163" s="41" t="s">
        <v>148</v>
      </c>
      <c r="E163" s="43">
        <v>1</v>
      </c>
      <c r="F163" s="32" t="s">
        <v>131</v>
      </c>
      <c r="G163" s="10">
        <v>5.55</v>
      </c>
      <c r="H163" s="46">
        <f>G163*V$4*2.34</f>
        <v>229830.93899999995</v>
      </c>
      <c r="I163" s="18">
        <f t="shared" ref="I163" si="16">H163*0.1</f>
        <v>22983.093899999996</v>
      </c>
      <c r="J163" s="18"/>
      <c r="K163" s="18"/>
      <c r="L163" s="18"/>
      <c r="M163" s="18"/>
      <c r="N163" s="17">
        <v>100</v>
      </c>
      <c r="O163" s="17">
        <f>N163*V$4/100</f>
        <v>17697</v>
      </c>
      <c r="P163" s="17">
        <v>0</v>
      </c>
      <c r="Q163" s="17">
        <f>P163*V$4/100</f>
        <v>0</v>
      </c>
      <c r="R163" s="17">
        <v>0</v>
      </c>
      <c r="S163" s="17">
        <f>R163*V$4/100</f>
        <v>0</v>
      </c>
      <c r="T163" s="17">
        <v>0</v>
      </c>
      <c r="U163" s="17">
        <f>T163*V$4/100</f>
        <v>0</v>
      </c>
      <c r="V163" s="17">
        <v>0</v>
      </c>
      <c r="W163" s="17">
        <f>V163*V$4/100</f>
        <v>0</v>
      </c>
    </row>
    <row r="164" spans="1:23">
      <c r="A164" s="17">
        <v>28</v>
      </c>
      <c r="B164" s="2" t="s">
        <v>114</v>
      </c>
      <c r="C164" s="14"/>
      <c r="D164" s="41" t="s">
        <v>142</v>
      </c>
      <c r="E164" s="43">
        <v>4</v>
      </c>
      <c r="F164" s="11">
        <v>20.04</v>
      </c>
      <c r="G164" s="10">
        <v>3.69</v>
      </c>
      <c r="H164" s="46">
        <f>G164*V$4*2.34</f>
        <v>152806.51619999998</v>
      </c>
      <c r="I164" s="18">
        <f t="shared" si="12"/>
        <v>15280.651619999999</v>
      </c>
      <c r="J164" s="18"/>
      <c r="K164" s="18"/>
      <c r="L164" s="18"/>
      <c r="M164" s="18"/>
      <c r="N164" s="17">
        <v>100</v>
      </c>
      <c r="O164" s="17">
        <f>N164*V$4/100</f>
        <v>17697</v>
      </c>
      <c r="P164" s="17">
        <v>0</v>
      </c>
      <c r="Q164" s="17">
        <f>P164*V$4/100</f>
        <v>0</v>
      </c>
      <c r="R164" s="17">
        <v>0</v>
      </c>
      <c r="S164" s="17">
        <f>R164*V$4/100</f>
        <v>0</v>
      </c>
      <c r="T164" s="17">
        <v>0</v>
      </c>
      <c r="U164" s="17">
        <f>T164*V$4/100</f>
        <v>0</v>
      </c>
      <c r="V164" s="17">
        <v>0</v>
      </c>
      <c r="W164" s="17">
        <f>V164*V$4/100</f>
        <v>0</v>
      </c>
    </row>
    <row r="165" spans="1:23">
      <c r="A165" s="17">
        <v>29</v>
      </c>
      <c r="B165" s="2" t="s">
        <v>114</v>
      </c>
      <c r="C165" s="14"/>
      <c r="D165" s="41" t="s">
        <v>142</v>
      </c>
      <c r="E165" s="43">
        <v>1</v>
      </c>
      <c r="F165" s="11">
        <v>14.08</v>
      </c>
      <c r="G165" s="10">
        <v>4.34</v>
      </c>
      <c r="H165" s="46">
        <f>G165*V$4*2.34</f>
        <v>179723.65319999997</v>
      </c>
      <c r="I165" s="18">
        <f t="shared" si="5"/>
        <v>17972.365319999997</v>
      </c>
      <c r="J165" s="18"/>
      <c r="K165" s="18"/>
      <c r="L165" s="18"/>
      <c r="M165" s="18"/>
      <c r="N165" s="17">
        <v>100</v>
      </c>
      <c r="O165" s="17">
        <f>N165*V$4/100</f>
        <v>17697</v>
      </c>
      <c r="P165" s="17">
        <v>0</v>
      </c>
      <c r="Q165" s="17">
        <f>P165*V$4/100</f>
        <v>0</v>
      </c>
      <c r="R165" s="17">
        <v>0</v>
      </c>
      <c r="S165" s="17">
        <f>R165*V$4/100</f>
        <v>0</v>
      </c>
      <c r="T165" s="17">
        <v>0</v>
      </c>
      <c r="U165" s="17">
        <f>T165*V$4/100</f>
        <v>0</v>
      </c>
      <c r="V165" s="17">
        <v>0</v>
      </c>
      <c r="W165" s="17">
        <f>V165*V$4/100</f>
        <v>0</v>
      </c>
    </row>
    <row r="166" spans="1:23" ht="22.5">
      <c r="A166" s="17">
        <v>30</v>
      </c>
      <c r="B166" s="2" t="s">
        <v>114</v>
      </c>
      <c r="C166" s="14"/>
      <c r="D166" s="41" t="s">
        <v>142</v>
      </c>
      <c r="E166" s="43">
        <v>1</v>
      </c>
      <c r="F166" s="11" t="s">
        <v>131</v>
      </c>
      <c r="G166" s="10">
        <v>4.53</v>
      </c>
      <c r="H166" s="46">
        <f>G166*V$4*2.34</f>
        <v>187591.73939999999</v>
      </c>
      <c r="I166" s="18">
        <f t="shared" ref="I166" si="17">H166*0.1</f>
        <v>18759.173940000001</v>
      </c>
      <c r="J166" s="18"/>
      <c r="K166" s="18"/>
      <c r="L166" s="18"/>
      <c r="M166" s="18"/>
      <c r="N166" s="17">
        <v>100</v>
      </c>
      <c r="O166" s="17">
        <f>N166*V$4/100</f>
        <v>17697</v>
      </c>
      <c r="P166" s="17">
        <v>0</v>
      </c>
      <c r="Q166" s="17">
        <f>P166*V$4/100</f>
        <v>0</v>
      </c>
      <c r="R166" s="17">
        <v>0</v>
      </c>
      <c r="S166" s="17">
        <f>R166*V$4/100</f>
        <v>0</v>
      </c>
      <c r="T166" s="17">
        <v>0</v>
      </c>
      <c r="U166" s="17">
        <f>T166*V$4/100</f>
        <v>0</v>
      </c>
      <c r="V166" s="17">
        <v>0</v>
      </c>
      <c r="W166" s="17">
        <f>V166*V$4/100</f>
        <v>0</v>
      </c>
    </row>
    <row r="167" spans="1:23" ht="22.5">
      <c r="A167" s="17">
        <v>31</v>
      </c>
      <c r="B167" s="2" t="s">
        <v>114</v>
      </c>
      <c r="C167" s="14"/>
      <c r="D167" s="41" t="s">
        <v>142</v>
      </c>
      <c r="E167" s="43">
        <v>1</v>
      </c>
      <c r="F167" s="11" t="s">
        <v>131</v>
      </c>
      <c r="G167" s="10">
        <v>4.53</v>
      </c>
      <c r="H167" s="46">
        <f>G167*V$4*2.34</f>
        <v>187591.73939999999</v>
      </c>
      <c r="I167" s="18">
        <f t="shared" ref="I167:I168" si="18">H167*0.1</f>
        <v>18759.173940000001</v>
      </c>
      <c r="J167" s="18"/>
      <c r="K167" s="18"/>
      <c r="L167" s="18"/>
      <c r="M167" s="18"/>
      <c r="N167" s="17">
        <v>100</v>
      </c>
      <c r="O167" s="17">
        <f>N167*V$4/100</f>
        <v>17697</v>
      </c>
      <c r="P167" s="17">
        <v>0</v>
      </c>
      <c r="Q167" s="17">
        <f>P167*V$4/100</f>
        <v>0</v>
      </c>
      <c r="R167" s="17">
        <v>0</v>
      </c>
      <c r="S167" s="17">
        <f>R167*V$4/100</f>
        <v>0</v>
      </c>
      <c r="T167" s="17">
        <v>0</v>
      </c>
      <c r="U167" s="17">
        <f>T167*V$4/100</f>
        <v>0</v>
      </c>
      <c r="V167" s="17">
        <v>0</v>
      </c>
      <c r="W167" s="17">
        <f>V167*V$4/100</f>
        <v>0</v>
      </c>
    </row>
    <row r="168" spans="1:23" ht="22.5">
      <c r="A168" s="17">
        <v>32</v>
      </c>
      <c r="B168" s="2" t="s">
        <v>114</v>
      </c>
      <c r="C168" s="14"/>
      <c r="D168" s="41" t="s">
        <v>142</v>
      </c>
      <c r="E168" s="43">
        <v>2</v>
      </c>
      <c r="F168" s="11" t="s">
        <v>131</v>
      </c>
      <c r="G168" s="10">
        <v>4.41</v>
      </c>
      <c r="H168" s="46">
        <f>G168*V$4*2.34</f>
        <v>182622.42180000001</v>
      </c>
      <c r="I168" s="18">
        <f t="shared" si="18"/>
        <v>18262.242180000001</v>
      </c>
      <c r="J168" s="18"/>
      <c r="K168" s="18"/>
      <c r="L168" s="18"/>
      <c r="M168" s="18"/>
      <c r="N168" s="17">
        <v>100</v>
      </c>
      <c r="O168" s="17">
        <f>N168*V$4/100</f>
        <v>17697</v>
      </c>
      <c r="P168" s="17">
        <v>0</v>
      </c>
      <c r="Q168" s="17">
        <f>P168*V$4/100</f>
        <v>0</v>
      </c>
      <c r="R168" s="17">
        <v>0</v>
      </c>
      <c r="S168" s="17">
        <f>R168*V$4/100</f>
        <v>0</v>
      </c>
      <c r="T168" s="17">
        <v>0</v>
      </c>
      <c r="U168" s="17">
        <f>T168*V$4/100</f>
        <v>0</v>
      </c>
      <c r="V168" s="17">
        <v>0</v>
      </c>
      <c r="W168" s="17">
        <f>V168*V$4/100</f>
        <v>0</v>
      </c>
    </row>
    <row r="169" spans="1:23" ht="22.5">
      <c r="A169" s="17">
        <v>33</v>
      </c>
      <c r="B169" s="2" t="s">
        <v>143</v>
      </c>
      <c r="C169" s="14"/>
      <c r="D169" s="41" t="s">
        <v>142</v>
      </c>
      <c r="E169" s="43">
        <v>2</v>
      </c>
      <c r="F169" s="11" t="s">
        <v>131</v>
      </c>
      <c r="G169" s="10">
        <v>4.41</v>
      </c>
      <c r="H169" s="46">
        <f>G169*V$4*2.34</f>
        <v>182622.42180000001</v>
      </c>
      <c r="I169" s="18">
        <f t="shared" ref="I169:I170" si="19">H169*0.1</f>
        <v>18262.242180000001</v>
      </c>
      <c r="J169" s="18"/>
      <c r="K169" s="18"/>
      <c r="L169" s="18"/>
      <c r="M169" s="18"/>
      <c r="N169" s="17">
        <v>100</v>
      </c>
      <c r="O169" s="17">
        <f>N169*V$4/100</f>
        <v>17697</v>
      </c>
      <c r="P169" s="17">
        <v>0</v>
      </c>
      <c r="Q169" s="17">
        <f>P169*V$4/100</f>
        <v>0</v>
      </c>
      <c r="R169" s="17">
        <v>0</v>
      </c>
      <c r="S169" s="17">
        <f>R169*V$4/100</f>
        <v>0</v>
      </c>
      <c r="T169" s="17">
        <v>0</v>
      </c>
      <c r="U169" s="17">
        <f>T169*V$4/100</f>
        <v>0</v>
      </c>
      <c r="V169" s="17">
        <v>0</v>
      </c>
      <c r="W169" s="17">
        <f>V169*V$4/100</f>
        <v>0</v>
      </c>
    </row>
    <row r="170" spans="1:23">
      <c r="A170" s="17">
        <v>34</v>
      </c>
      <c r="B170" s="2" t="s">
        <v>143</v>
      </c>
      <c r="C170" s="14"/>
      <c r="D170" s="41" t="s">
        <v>142</v>
      </c>
      <c r="E170" s="43">
        <v>1</v>
      </c>
      <c r="F170" s="11">
        <v>14.02</v>
      </c>
      <c r="G170" s="10">
        <v>4.34</v>
      </c>
      <c r="H170" s="46">
        <f>G170*V$4*2.34</f>
        <v>179723.65319999997</v>
      </c>
      <c r="I170" s="18">
        <f t="shared" si="19"/>
        <v>17972.365319999997</v>
      </c>
      <c r="J170" s="18"/>
      <c r="K170" s="18"/>
      <c r="L170" s="18"/>
      <c r="M170" s="18"/>
      <c r="N170" s="17">
        <v>100</v>
      </c>
      <c r="O170" s="17">
        <f>N170*V$4/100</f>
        <v>17697</v>
      </c>
      <c r="P170" s="17">
        <v>0</v>
      </c>
      <c r="Q170" s="17">
        <f>P170*V$4/100</f>
        <v>0</v>
      </c>
      <c r="R170" s="17">
        <v>0</v>
      </c>
      <c r="S170" s="17">
        <f>R170*V$4/100</f>
        <v>0</v>
      </c>
      <c r="T170" s="17">
        <v>0</v>
      </c>
      <c r="U170" s="17">
        <f>T170*V$4/100</f>
        <v>0</v>
      </c>
      <c r="V170" s="17">
        <v>0</v>
      </c>
      <c r="W170" s="17">
        <f>V170*V$4/100</f>
        <v>0</v>
      </c>
    </row>
    <row r="171" spans="1:23" ht="22.5">
      <c r="A171" s="17">
        <v>35</v>
      </c>
      <c r="B171" s="2" t="s">
        <v>114</v>
      </c>
      <c r="C171" s="14"/>
      <c r="D171" s="41" t="s">
        <v>142</v>
      </c>
      <c r="E171" s="43">
        <v>1</v>
      </c>
      <c r="F171" s="11" t="s">
        <v>131</v>
      </c>
      <c r="G171" s="10">
        <v>4.53</v>
      </c>
      <c r="H171" s="46">
        <f>G171*V$4*2.34</f>
        <v>187591.73939999999</v>
      </c>
      <c r="I171" s="18">
        <f t="shared" ref="I171" si="20">H171*0.1</f>
        <v>18759.173940000001</v>
      </c>
      <c r="J171" s="18"/>
      <c r="K171" s="18"/>
      <c r="L171" s="18"/>
      <c r="M171" s="18"/>
      <c r="N171" s="17">
        <v>100</v>
      </c>
      <c r="O171" s="17">
        <f>N171*V$4/100</f>
        <v>17697</v>
      </c>
      <c r="P171" s="17">
        <v>0</v>
      </c>
      <c r="Q171" s="17">
        <f>P171*V$4/100</f>
        <v>0</v>
      </c>
      <c r="R171" s="17">
        <v>0</v>
      </c>
      <c r="S171" s="17">
        <f>R171*V$4/100</f>
        <v>0</v>
      </c>
      <c r="T171" s="17">
        <v>0</v>
      </c>
      <c r="U171" s="17">
        <f>T171*V$4/100</f>
        <v>0</v>
      </c>
      <c r="V171" s="17">
        <v>0</v>
      </c>
      <c r="W171" s="17">
        <f>V171*V$4/100</f>
        <v>0</v>
      </c>
    </row>
    <row r="172" spans="1:23" ht="22.5">
      <c r="A172" s="17">
        <v>36</v>
      </c>
      <c r="B172" s="2" t="s">
        <v>114</v>
      </c>
      <c r="C172" s="14"/>
      <c r="D172" s="41" t="s">
        <v>142</v>
      </c>
      <c r="E172" s="43">
        <v>1</v>
      </c>
      <c r="F172" s="11" t="s">
        <v>131</v>
      </c>
      <c r="G172" s="10">
        <v>4.53</v>
      </c>
      <c r="H172" s="46">
        <f>G172*V$4*2.34</f>
        <v>187591.73939999999</v>
      </c>
      <c r="I172" s="18">
        <f t="shared" ref="I172" si="21">H172*0.1</f>
        <v>18759.173940000001</v>
      </c>
      <c r="J172" s="18"/>
      <c r="K172" s="18"/>
      <c r="L172" s="18"/>
      <c r="M172" s="18"/>
      <c r="N172" s="17">
        <v>100</v>
      </c>
      <c r="O172" s="17">
        <f>N172*V$4/100</f>
        <v>17697</v>
      </c>
      <c r="P172" s="17">
        <v>0</v>
      </c>
      <c r="Q172" s="17">
        <f>P172*V$4/100</f>
        <v>0</v>
      </c>
      <c r="R172" s="17">
        <v>0</v>
      </c>
      <c r="S172" s="17">
        <f>R172*V$4/100</f>
        <v>0</v>
      </c>
      <c r="T172" s="17">
        <v>0</v>
      </c>
      <c r="U172" s="17">
        <f>T172*V$4/100</f>
        <v>0</v>
      </c>
      <c r="V172" s="17">
        <v>0</v>
      </c>
      <c r="W172" s="17">
        <f>V172*V$4/100</f>
        <v>0</v>
      </c>
    </row>
    <row r="173" spans="1:23">
      <c r="A173" s="17">
        <v>37</v>
      </c>
      <c r="B173" s="2" t="s">
        <v>114</v>
      </c>
      <c r="C173" s="14"/>
      <c r="D173" s="41" t="s">
        <v>142</v>
      </c>
      <c r="E173" s="43">
        <v>4</v>
      </c>
      <c r="F173" s="11">
        <v>5.01</v>
      </c>
      <c r="G173" s="10">
        <v>3.49</v>
      </c>
      <c r="H173" s="46">
        <f>G173*V$4*2.34</f>
        <v>144524.32020000002</v>
      </c>
      <c r="I173" s="18">
        <f t="shared" ref="I173" si="22">H173*0.1</f>
        <v>14452.432020000002</v>
      </c>
      <c r="J173" s="18"/>
      <c r="K173" s="18"/>
      <c r="L173" s="18"/>
      <c r="M173" s="18"/>
      <c r="N173" s="17">
        <v>100</v>
      </c>
      <c r="O173" s="17">
        <f>N173*V$4/100</f>
        <v>17697</v>
      </c>
      <c r="P173" s="17">
        <v>0</v>
      </c>
      <c r="Q173" s="17">
        <f>P173*V$4/100</f>
        <v>0</v>
      </c>
      <c r="R173" s="17">
        <v>0</v>
      </c>
      <c r="S173" s="17">
        <f>R173*V$4/100</f>
        <v>0</v>
      </c>
      <c r="T173" s="17">
        <v>0</v>
      </c>
      <c r="U173" s="17">
        <f>T173*V$4/100</f>
        <v>0</v>
      </c>
      <c r="V173" s="17">
        <v>0</v>
      </c>
      <c r="W173" s="17">
        <f>V173*V$4/100</f>
        <v>0</v>
      </c>
    </row>
    <row r="174" spans="1:23" ht="22.5">
      <c r="A174" s="17">
        <v>38</v>
      </c>
      <c r="B174" s="2" t="s">
        <v>114</v>
      </c>
      <c r="C174" s="14"/>
      <c r="D174" s="41" t="s">
        <v>142</v>
      </c>
      <c r="E174" s="43">
        <v>2</v>
      </c>
      <c r="F174" s="11" t="s">
        <v>131</v>
      </c>
      <c r="G174" s="10">
        <v>4.41</v>
      </c>
      <c r="H174" s="46">
        <f>G174*V$4*2.34</f>
        <v>182622.42180000001</v>
      </c>
      <c r="I174" s="18">
        <f t="shared" ref="I174" si="23">H174*0.1</f>
        <v>18262.242180000001</v>
      </c>
      <c r="J174" s="18"/>
      <c r="K174" s="18"/>
      <c r="L174" s="18"/>
      <c r="M174" s="18"/>
      <c r="N174" s="17">
        <v>100</v>
      </c>
      <c r="O174" s="17">
        <f>N174*V$4/100</f>
        <v>17697</v>
      </c>
      <c r="P174" s="17">
        <v>0</v>
      </c>
      <c r="Q174" s="17">
        <f>P174*V$4/100</f>
        <v>0</v>
      </c>
      <c r="R174" s="17">
        <v>0</v>
      </c>
      <c r="S174" s="17">
        <f>R174*V$4/100</f>
        <v>0</v>
      </c>
      <c r="T174" s="17">
        <v>0</v>
      </c>
      <c r="U174" s="17">
        <f>T174*V$4/100</f>
        <v>0</v>
      </c>
      <c r="V174" s="17">
        <v>0</v>
      </c>
      <c r="W174" s="17">
        <f>V174*V$4/100</f>
        <v>0</v>
      </c>
    </row>
    <row r="175" spans="1:23">
      <c r="A175" s="17">
        <v>39</v>
      </c>
      <c r="B175" s="2" t="s">
        <v>114</v>
      </c>
      <c r="C175" s="14"/>
      <c r="D175" s="41" t="s">
        <v>142</v>
      </c>
      <c r="E175" s="43">
        <v>2</v>
      </c>
      <c r="F175" s="10">
        <v>7.02</v>
      </c>
      <c r="G175" s="10">
        <v>4.0599999999999996</v>
      </c>
      <c r="H175" s="46">
        <f>G175*V$4*2.34</f>
        <v>168128.57879999996</v>
      </c>
      <c r="I175" s="18">
        <f t="shared" ref="I175" si="24">H175*0.1</f>
        <v>16812.857879999996</v>
      </c>
      <c r="J175" s="18"/>
      <c r="K175" s="18"/>
      <c r="L175" s="18"/>
      <c r="M175" s="18"/>
      <c r="N175" s="17">
        <v>100</v>
      </c>
      <c r="O175" s="17">
        <f>N175*V$4/100</f>
        <v>17697</v>
      </c>
      <c r="P175" s="17">
        <v>0</v>
      </c>
      <c r="Q175" s="17">
        <f>P175*V$4/100</f>
        <v>0</v>
      </c>
      <c r="R175" s="17">
        <v>0</v>
      </c>
      <c r="S175" s="17">
        <f>R175*V$4/100</f>
        <v>0</v>
      </c>
      <c r="T175" s="17">
        <v>0</v>
      </c>
      <c r="U175" s="17">
        <f>T175*V$4/100</f>
        <v>0</v>
      </c>
      <c r="V175" s="17">
        <v>0</v>
      </c>
      <c r="W175" s="17">
        <v>0</v>
      </c>
    </row>
    <row r="176" spans="1:23">
      <c r="A176" s="17">
        <v>40</v>
      </c>
      <c r="B176" s="2" t="s">
        <v>114</v>
      </c>
      <c r="C176" s="14"/>
      <c r="D176" s="41" t="s">
        <v>142</v>
      </c>
      <c r="E176" s="43">
        <v>4</v>
      </c>
      <c r="F176" s="11">
        <v>3.05</v>
      </c>
      <c r="G176" s="10">
        <v>3.45</v>
      </c>
      <c r="H176" s="46">
        <f>G176*V$4*2.34</f>
        <v>142867.88099999999</v>
      </c>
      <c r="I176" s="18">
        <f t="shared" ref="I176" si="25">H176*0.1</f>
        <v>14286.7881</v>
      </c>
      <c r="J176" s="18"/>
      <c r="K176" s="18"/>
      <c r="L176" s="18"/>
      <c r="M176" s="18"/>
      <c r="N176" s="17">
        <v>100</v>
      </c>
      <c r="O176" s="15">
        <f>N176*V$4/100</f>
        <v>17697</v>
      </c>
      <c r="P176" s="17">
        <v>0</v>
      </c>
      <c r="Q176" s="15">
        <f>P176*V$4/100</f>
        <v>0</v>
      </c>
      <c r="R176" s="17">
        <v>0</v>
      </c>
      <c r="S176" s="16">
        <f>R176*V$4/100</f>
        <v>0</v>
      </c>
      <c r="T176" s="17">
        <v>0</v>
      </c>
      <c r="U176" s="16">
        <f>T176*V$4/100</f>
        <v>0</v>
      </c>
      <c r="V176" s="17">
        <v>0</v>
      </c>
      <c r="W176" s="16">
        <f>V176*V$4/100</f>
        <v>0</v>
      </c>
    </row>
    <row r="177" spans="1:23">
      <c r="A177" s="17">
        <v>41</v>
      </c>
      <c r="B177" s="2" t="s">
        <v>114</v>
      </c>
      <c r="C177" s="14"/>
      <c r="D177" s="41" t="s">
        <v>142</v>
      </c>
      <c r="E177" s="43">
        <v>3</v>
      </c>
      <c r="F177" s="45">
        <v>7.05</v>
      </c>
      <c r="G177" s="10">
        <v>3.98</v>
      </c>
      <c r="H177" s="46">
        <f>G177*V$4*2.34</f>
        <v>164815.70039999997</v>
      </c>
      <c r="I177" s="18">
        <f t="shared" ref="I177:I180" si="26">H177*0.1</f>
        <v>16481.570039999999</v>
      </c>
      <c r="J177" s="18"/>
      <c r="K177" s="18"/>
      <c r="L177" s="18"/>
      <c r="M177" s="18"/>
      <c r="N177" s="17">
        <v>100</v>
      </c>
      <c r="O177" s="15">
        <f>N177*V$4/100</f>
        <v>17697</v>
      </c>
      <c r="P177" s="17">
        <v>0</v>
      </c>
      <c r="Q177" s="15">
        <f>P177*V$4/100</f>
        <v>0</v>
      </c>
      <c r="R177" s="17">
        <v>0</v>
      </c>
      <c r="S177" s="16">
        <f>R177*V$4/100</f>
        <v>0</v>
      </c>
      <c r="T177" s="17">
        <v>0</v>
      </c>
      <c r="U177" s="16">
        <f>T177*V$4/100</f>
        <v>0</v>
      </c>
      <c r="V177" s="17">
        <v>0</v>
      </c>
      <c r="W177" s="16">
        <f>V177*V$4/100</f>
        <v>0</v>
      </c>
    </row>
    <row r="178" spans="1:23">
      <c r="A178" s="17">
        <v>42</v>
      </c>
      <c r="B178" s="2" t="s">
        <v>114</v>
      </c>
      <c r="C178" s="14"/>
      <c r="D178" s="41" t="s">
        <v>142</v>
      </c>
      <c r="E178" s="43">
        <v>1</v>
      </c>
      <c r="F178" s="11">
        <v>16.07</v>
      </c>
      <c r="G178" s="10">
        <v>4.4000000000000004</v>
      </c>
      <c r="H178" s="46">
        <f>G178*V$4*2.34</f>
        <v>182208.31200000001</v>
      </c>
      <c r="I178" s="18">
        <f t="shared" si="26"/>
        <v>18220.831200000001</v>
      </c>
      <c r="J178" s="18"/>
      <c r="K178" s="18"/>
      <c r="L178" s="18"/>
      <c r="M178" s="18"/>
      <c r="N178" s="17">
        <v>100</v>
      </c>
      <c r="O178" s="15">
        <f>N178*V$4/100</f>
        <v>17697</v>
      </c>
      <c r="P178" s="17">
        <v>0</v>
      </c>
      <c r="Q178" s="15">
        <f>P178*V$4/100</f>
        <v>0</v>
      </c>
      <c r="R178" s="17">
        <v>0</v>
      </c>
      <c r="S178" s="16">
        <f>R178*V$4/100</f>
        <v>0</v>
      </c>
      <c r="T178" s="17">
        <v>0</v>
      </c>
      <c r="U178" s="16">
        <f>T178*V$4/100</f>
        <v>0</v>
      </c>
      <c r="V178" s="17">
        <v>0</v>
      </c>
      <c r="W178" s="16">
        <f>V178*V$4/100</f>
        <v>0</v>
      </c>
    </row>
    <row r="179" spans="1:23">
      <c r="A179" s="17">
        <v>43</v>
      </c>
      <c r="B179" s="2" t="s">
        <v>114</v>
      </c>
      <c r="C179" s="14"/>
      <c r="D179" s="41" t="s">
        <v>148</v>
      </c>
      <c r="E179" s="43">
        <v>4</v>
      </c>
      <c r="F179" s="11">
        <v>5.01</v>
      </c>
      <c r="G179" s="10">
        <v>3.78</v>
      </c>
      <c r="H179" s="46">
        <f>G179*V$4*2.34</f>
        <v>156533.50440000001</v>
      </c>
      <c r="I179" s="18">
        <f t="shared" si="26"/>
        <v>15653.350440000002</v>
      </c>
      <c r="J179" s="18"/>
      <c r="K179" s="18"/>
      <c r="L179" s="18"/>
      <c r="M179" s="18"/>
      <c r="N179" s="17">
        <v>100</v>
      </c>
      <c r="O179" s="15">
        <f>N179*V$4/100</f>
        <v>17697</v>
      </c>
      <c r="P179" s="17">
        <v>0</v>
      </c>
      <c r="Q179" s="15">
        <f>P179*V$4/100</f>
        <v>0</v>
      </c>
      <c r="R179" s="17">
        <v>0</v>
      </c>
      <c r="S179" s="16">
        <f>R179*V$4/100</f>
        <v>0</v>
      </c>
      <c r="T179" s="17">
        <v>0</v>
      </c>
      <c r="U179" s="16">
        <f>T179*V$4/100</f>
        <v>0</v>
      </c>
      <c r="V179" s="17">
        <v>0</v>
      </c>
      <c r="W179" s="16">
        <f>V179*V$4/100</f>
        <v>0</v>
      </c>
    </row>
    <row r="180" spans="1:23">
      <c r="A180" s="17">
        <v>44</v>
      </c>
      <c r="B180" s="2" t="s">
        <v>114</v>
      </c>
      <c r="C180" s="14"/>
      <c r="D180" s="41" t="s">
        <v>142</v>
      </c>
      <c r="E180" s="43">
        <v>3</v>
      </c>
      <c r="F180" s="11">
        <v>8.0299999999999994</v>
      </c>
      <c r="G180" s="10">
        <v>3.98</v>
      </c>
      <c r="H180" s="46">
        <f>G180*V$4*2.34</f>
        <v>164815.70039999997</v>
      </c>
      <c r="I180" s="18">
        <f t="shared" si="26"/>
        <v>16481.570039999999</v>
      </c>
      <c r="J180" s="18"/>
      <c r="K180" s="18"/>
      <c r="L180" s="18"/>
      <c r="M180" s="18"/>
      <c r="N180" s="17">
        <v>100</v>
      </c>
      <c r="O180" s="15">
        <f>N180*V$4/100</f>
        <v>17697</v>
      </c>
      <c r="P180" s="17">
        <v>0</v>
      </c>
      <c r="Q180" s="15">
        <f>P180*V$4/100</f>
        <v>0</v>
      </c>
      <c r="R180" s="17">
        <v>0</v>
      </c>
      <c r="S180" s="16">
        <f>R180*V$4/100</f>
        <v>0</v>
      </c>
      <c r="T180" s="17">
        <v>0</v>
      </c>
      <c r="U180" s="16">
        <f>T180*V$4/100</f>
        <v>0</v>
      </c>
      <c r="V180" s="17">
        <v>0</v>
      </c>
      <c r="W180" s="16">
        <f>V180*V$4/100</f>
        <v>0</v>
      </c>
    </row>
    <row r="181" spans="1:23" ht="22.5">
      <c r="A181" s="17">
        <v>45</v>
      </c>
      <c r="B181" s="2" t="s">
        <v>114</v>
      </c>
      <c r="C181" s="14"/>
      <c r="D181" s="41" t="s">
        <v>142</v>
      </c>
      <c r="E181" s="43">
        <v>1</v>
      </c>
      <c r="F181" s="11" t="s">
        <v>131</v>
      </c>
      <c r="G181" s="10">
        <v>4.53</v>
      </c>
      <c r="H181" s="46">
        <f>G181*V$4*2.34</f>
        <v>187591.73939999999</v>
      </c>
      <c r="I181" s="18">
        <f t="shared" ref="I181" si="27">H181*0.1</f>
        <v>18759.173940000001</v>
      </c>
      <c r="J181" s="18"/>
      <c r="K181" s="18"/>
      <c r="L181" s="18"/>
      <c r="M181" s="18"/>
      <c r="N181" s="17">
        <v>100</v>
      </c>
      <c r="O181" s="17">
        <f>N181*V$4/100</f>
        <v>17697</v>
      </c>
      <c r="P181" s="17">
        <v>0</v>
      </c>
      <c r="Q181" s="17">
        <f>P181*V$4/100</f>
        <v>0</v>
      </c>
      <c r="R181" s="17">
        <v>0</v>
      </c>
      <c r="S181" s="17">
        <f>R181*V$4/100</f>
        <v>0</v>
      </c>
      <c r="T181" s="17">
        <v>0</v>
      </c>
      <c r="U181" s="17">
        <f>T181*V$4/100</f>
        <v>0</v>
      </c>
      <c r="V181" s="17">
        <v>0</v>
      </c>
      <c r="W181" s="17">
        <f>V181*V$4/100</f>
        <v>0</v>
      </c>
    </row>
    <row r="182" spans="1:23">
      <c r="A182" s="17">
        <v>46</v>
      </c>
      <c r="B182" s="2" t="s">
        <v>114</v>
      </c>
      <c r="C182" s="14"/>
      <c r="D182" s="41" t="s">
        <v>142</v>
      </c>
      <c r="E182" s="43">
        <v>4</v>
      </c>
      <c r="F182" s="45">
        <v>8.0399999999999991</v>
      </c>
      <c r="G182" s="10">
        <v>3.53</v>
      </c>
      <c r="H182" s="46">
        <f>G182*V$4*2.34</f>
        <v>146180.75939999998</v>
      </c>
      <c r="I182" s="18">
        <f t="shared" ref="I182:I183" si="28">H182*0.1</f>
        <v>14618.075939999999</v>
      </c>
      <c r="J182" s="18"/>
      <c r="K182" s="18"/>
      <c r="L182" s="18"/>
      <c r="M182" s="18"/>
      <c r="N182" s="17">
        <v>100</v>
      </c>
      <c r="O182" s="17">
        <f>N182*V$4/100</f>
        <v>17697</v>
      </c>
      <c r="P182" s="17">
        <v>0</v>
      </c>
      <c r="Q182" s="17">
        <f>P182*V$4/100</f>
        <v>0</v>
      </c>
      <c r="R182" s="17">
        <v>0</v>
      </c>
      <c r="S182" s="17">
        <f>R182*V$4/100</f>
        <v>0</v>
      </c>
      <c r="T182" s="17">
        <v>0</v>
      </c>
      <c r="U182" s="17">
        <f>T182*V$4/100</f>
        <v>0</v>
      </c>
      <c r="V182" s="17">
        <v>0</v>
      </c>
      <c r="W182" s="17">
        <f>V182*V$4/100</f>
        <v>0</v>
      </c>
    </row>
    <row r="183" spans="1:23">
      <c r="A183" s="17">
        <v>47</v>
      </c>
      <c r="B183" s="2" t="s">
        <v>114</v>
      </c>
      <c r="C183" s="14"/>
      <c r="D183" s="41" t="s">
        <v>142</v>
      </c>
      <c r="E183" s="43">
        <v>2</v>
      </c>
      <c r="F183" s="45">
        <v>10.1</v>
      </c>
      <c r="G183" s="10">
        <v>4.12</v>
      </c>
      <c r="H183" s="46">
        <f>G183*V$4*2.34</f>
        <v>170613.23759999999</v>
      </c>
      <c r="I183" s="18">
        <f t="shared" si="28"/>
        <v>17061.323759999999</v>
      </c>
      <c r="J183" s="18"/>
      <c r="K183" s="18"/>
      <c r="L183" s="18"/>
      <c r="M183" s="18"/>
      <c r="N183" s="17">
        <v>100</v>
      </c>
      <c r="O183" s="17">
        <f>N183*V$4/100</f>
        <v>17697</v>
      </c>
      <c r="P183" s="17">
        <v>0</v>
      </c>
      <c r="Q183" s="17">
        <f>P183*V$4/100</f>
        <v>0</v>
      </c>
      <c r="R183" s="17">
        <v>0</v>
      </c>
      <c r="S183" s="17">
        <f>R183*V$4/100</f>
        <v>0</v>
      </c>
      <c r="T183" s="17">
        <v>0</v>
      </c>
      <c r="U183" s="17">
        <f>T183*V$4/100</f>
        <v>0</v>
      </c>
      <c r="V183" s="17">
        <v>0</v>
      </c>
      <c r="W183" s="17">
        <f>V183*V$4/100</f>
        <v>0</v>
      </c>
    </row>
    <row r="184" spans="1:23">
      <c r="A184" s="17">
        <v>48</v>
      </c>
      <c r="B184" s="2" t="s">
        <v>114</v>
      </c>
      <c r="C184" s="14"/>
      <c r="D184" s="41" t="s">
        <v>142</v>
      </c>
      <c r="E184" s="43">
        <v>4</v>
      </c>
      <c r="F184" s="45">
        <v>5.07</v>
      </c>
      <c r="G184" s="10">
        <v>3.49</v>
      </c>
      <c r="H184" s="46">
        <f>G184*V$4*2.34</f>
        <v>144524.32020000002</v>
      </c>
      <c r="I184" s="18">
        <f t="shared" ref="I184" si="29">H184*0.1</f>
        <v>14452.432020000002</v>
      </c>
      <c r="J184" s="18"/>
      <c r="K184" s="18"/>
      <c r="L184" s="18"/>
      <c r="M184" s="18"/>
      <c r="N184" s="17">
        <v>100</v>
      </c>
      <c r="O184" s="17">
        <f>N184*V$4/100</f>
        <v>17697</v>
      </c>
      <c r="P184" s="17">
        <v>0</v>
      </c>
      <c r="Q184" s="17">
        <f>P184*V$4/100</f>
        <v>0</v>
      </c>
      <c r="R184" s="17">
        <v>0</v>
      </c>
      <c r="S184" s="17">
        <f>R184*V$4/100</f>
        <v>0</v>
      </c>
      <c r="T184" s="17">
        <v>0</v>
      </c>
      <c r="U184" s="17">
        <f>T184*V$4/100</f>
        <v>0</v>
      </c>
      <c r="V184" s="17">
        <v>0</v>
      </c>
      <c r="W184" s="17">
        <f>V184*V$4/100</f>
        <v>0</v>
      </c>
    </row>
    <row r="185" spans="1:23">
      <c r="A185" s="17">
        <v>49</v>
      </c>
      <c r="B185" s="2" t="s">
        <v>114</v>
      </c>
      <c r="C185" s="14"/>
      <c r="D185" s="41" t="s">
        <v>142</v>
      </c>
      <c r="E185" s="43">
        <v>4</v>
      </c>
      <c r="F185" s="45">
        <v>1.04</v>
      </c>
      <c r="G185" s="10">
        <v>3.36</v>
      </c>
      <c r="H185" s="46">
        <f>G185*V$4*2.34</f>
        <v>139140.8928</v>
      </c>
      <c r="I185" s="18">
        <f t="shared" ref="I185:I186" si="30">H185*0.1</f>
        <v>13914.08928</v>
      </c>
      <c r="J185" s="18"/>
      <c r="K185" s="18"/>
      <c r="L185" s="18"/>
      <c r="M185" s="18"/>
      <c r="N185" s="17">
        <v>100</v>
      </c>
      <c r="O185" s="17">
        <f>N185*V$4/100</f>
        <v>17697</v>
      </c>
      <c r="P185" s="17">
        <v>0</v>
      </c>
      <c r="Q185" s="17">
        <f>P185*V$4/100</f>
        <v>0</v>
      </c>
      <c r="R185" s="17">
        <v>0</v>
      </c>
      <c r="S185" s="17">
        <f>R185*V$4/100</f>
        <v>0</v>
      </c>
      <c r="T185" s="17">
        <v>0</v>
      </c>
      <c r="U185" s="17">
        <f>T185*V$4/100</f>
        <v>0</v>
      </c>
      <c r="V185" s="17">
        <v>0</v>
      </c>
      <c r="W185" s="17">
        <f>V185*V$4/100</f>
        <v>0</v>
      </c>
    </row>
    <row r="186" spans="1:23">
      <c r="A186" s="17">
        <v>50</v>
      </c>
      <c r="B186" s="2" t="s">
        <v>114</v>
      </c>
      <c r="C186" s="14"/>
      <c r="D186" s="41" t="s">
        <v>142</v>
      </c>
      <c r="E186" s="43">
        <v>4</v>
      </c>
      <c r="F186" s="10">
        <v>3.02</v>
      </c>
      <c r="G186" s="10">
        <v>3.45</v>
      </c>
      <c r="H186" s="46">
        <f>G186*V$4*2.34</f>
        <v>142867.88099999999</v>
      </c>
      <c r="I186" s="18">
        <f t="shared" si="30"/>
        <v>14286.7881</v>
      </c>
      <c r="J186" s="18"/>
      <c r="K186" s="18"/>
      <c r="L186" s="18"/>
      <c r="M186" s="18"/>
      <c r="N186" s="17">
        <v>100</v>
      </c>
      <c r="O186" s="17">
        <f>N186*V$4/100</f>
        <v>17697</v>
      </c>
      <c r="P186" s="17">
        <v>0</v>
      </c>
      <c r="Q186" s="17">
        <f>P186*V$4/100</f>
        <v>0</v>
      </c>
      <c r="R186" s="17">
        <v>0</v>
      </c>
      <c r="S186" s="17">
        <f>R186*V$4/100</f>
        <v>0</v>
      </c>
      <c r="T186" s="17">
        <v>0</v>
      </c>
      <c r="U186" s="17">
        <f>T186*V$4/100</f>
        <v>0</v>
      </c>
      <c r="V186" s="17">
        <v>0</v>
      </c>
      <c r="W186" s="17">
        <f>V186*V$4/100</f>
        <v>0</v>
      </c>
    </row>
    <row r="187" spans="1:23">
      <c r="A187" s="17">
        <v>51</v>
      </c>
      <c r="B187" s="2" t="s">
        <v>114</v>
      </c>
      <c r="C187" s="14"/>
      <c r="D187" s="41" t="s">
        <v>142</v>
      </c>
      <c r="E187" s="43">
        <v>2</v>
      </c>
      <c r="F187" s="10">
        <v>18.02</v>
      </c>
      <c r="G187" s="10">
        <v>4.26</v>
      </c>
      <c r="H187" s="46">
        <f>G187*V$4*2.34</f>
        <v>176410.77479999998</v>
      </c>
      <c r="I187" s="18">
        <f t="shared" ref="I187:I190" si="31">H187*0.1</f>
        <v>17641.07748</v>
      </c>
      <c r="J187" s="18"/>
      <c r="K187" s="18"/>
      <c r="L187" s="18"/>
      <c r="M187" s="18"/>
      <c r="N187" s="17">
        <v>100</v>
      </c>
      <c r="O187" s="17">
        <f>N187*V$4/100</f>
        <v>17697</v>
      </c>
      <c r="P187" s="17">
        <v>0</v>
      </c>
      <c r="Q187" s="17">
        <f>P187*V$4/100</f>
        <v>0</v>
      </c>
      <c r="R187" s="17">
        <v>0</v>
      </c>
      <c r="S187" s="17">
        <f>R187*V$4/100</f>
        <v>0</v>
      </c>
      <c r="T187" s="17">
        <v>0</v>
      </c>
      <c r="U187" s="17">
        <f>T187*V$4/100</f>
        <v>0</v>
      </c>
      <c r="V187" s="17">
        <v>0</v>
      </c>
      <c r="W187" s="17">
        <f>V187*V$4/100</f>
        <v>0</v>
      </c>
    </row>
    <row r="188" spans="1:23" ht="22.5">
      <c r="A188" s="17">
        <v>52</v>
      </c>
      <c r="B188" s="2" t="s">
        <v>114</v>
      </c>
      <c r="C188" s="14"/>
      <c r="D188" s="41" t="s">
        <v>142</v>
      </c>
      <c r="E188" s="43">
        <v>1</v>
      </c>
      <c r="F188" s="11" t="s">
        <v>131</v>
      </c>
      <c r="G188" s="10">
        <v>4.53</v>
      </c>
      <c r="H188" s="46">
        <f>G188*V$4*2.34</f>
        <v>187591.73939999999</v>
      </c>
      <c r="I188" s="18">
        <f t="shared" si="31"/>
        <v>18759.173940000001</v>
      </c>
      <c r="J188" s="18"/>
      <c r="K188" s="18"/>
      <c r="L188" s="18"/>
      <c r="M188" s="18"/>
      <c r="N188" s="17">
        <v>100</v>
      </c>
      <c r="O188" s="17">
        <f>N188*V$4/100</f>
        <v>17697</v>
      </c>
      <c r="P188" s="17">
        <v>0</v>
      </c>
      <c r="Q188" s="17">
        <f>P188*V$4/100</f>
        <v>0</v>
      </c>
      <c r="R188" s="17">
        <v>0</v>
      </c>
      <c r="S188" s="17">
        <f>R188*V$4/100</f>
        <v>0</v>
      </c>
      <c r="T188" s="17">
        <v>0</v>
      </c>
      <c r="U188" s="17">
        <f>T188*V$4/100</f>
        <v>0</v>
      </c>
      <c r="V188" s="17">
        <v>0</v>
      </c>
      <c r="W188" s="17">
        <f>V188*V$4/100</f>
        <v>0</v>
      </c>
    </row>
    <row r="189" spans="1:23">
      <c r="A189" s="17">
        <v>53</v>
      </c>
      <c r="B189" s="2" t="s">
        <v>114</v>
      </c>
      <c r="C189" s="14"/>
      <c r="D189" s="41" t="s">
        <v>142</v>
      </c>
      <c r="E189" s="43">
        <v>4</v>
      </c>
      <c r="F189" s="45">
        <v>3.01</v>
      </c>
      <c r="G189" s="10">
        <v>3.45</v>
      </c>
      <c r="H189" s="46">
        <f>G189*V$4*2.34</f>
        <v>142867.88099999999</v>
      </c>
      <c r="I189" s="18">
        <f t="shared" si="31"/>
        <v>14286.7881</v>
      </c>
      <c r="J189" s="18"/>
      <c r="K189" s="18"/>
      <c r="L189" s="18"/>
      <c r="M189" s="18"/>
      <c r="N189" s="17">
        <v>100</v>
      </c>
      <c r="O189" s="15">
        <f>N189*V$4/100</f>
        <v>17697</v>
      </c>
      <c r="P189" s="17">
        <v>0</v>
      </c>
      <c r="Q189" s="15">
        <f>P189*V$4/100</f>
        <v>0</v>
      </c>
      <c r="R189" s="17">
        <v>0</v>
      </c>
      <c r="S189" s="16">
        <f>R189*V$4/100</f>
        <v>0</v>
      </c>
      <c r="T189" s="17">
        <v>0</v>
      </c>
      <c r="U189" s="16">
        <f>T189*V$4/100</f>
        <v>0</v>
      </c>
      <c r="V189" s="17">
        <v>0</v>
      </c>
      <c r="W189" s="16">
        <f>V189*V$4/100</f>
        <v>0</v>
      </c>
    </row>
    <row r="190" spans="1:23" ht="22.5">
      <c r="A190" s="17">
        <v>54</v>
      </c>
      <c r="B190" s="2" t="s">
        <v>114</v>
      </c>
      <c r="C190" s="14"/>
      <c r="D190" s="41" t="s">
        <v>142</v>
      </c>
      <c r="E190" s="43">
        <v>1</v>
      </c>
      <c r="F190" s="11" t="s">
        <v>131</v>
      </c>
      <c r="G190" s="10">
        <v>4.53</v>
      </c>
      <c r="H190" s="46">
        <f>G190*V$4*2.34</f>
        <v>187591.73939999999</v>
      </c>
      <c r="I190" s="18">
        <f t="shared" si="31"/>
        <v>18759.173940000001</v>
      </c>
      <c r="J190" s="18"/>
      <c r="K190" s="18"/>
      <c r="L190" s="18"/>
      <c r="M190" s="18"/>
      <c r="N190" s="17">
        <v>100</v>
      </c>
      <c r="O190" s="17">
        <f>N190*V$4/100</f>
        <v>17697</v>
      </c>
      <c r="P190" s="17">
        <v>0</v>
      </c>
      <c r="Q190" s="17">
        <f>P190*V$4/100</f>
        <v>0</v>
      </c>
      <c r="R190" s="17">
        <v>0</v>
      </c>
      <c r="S190" s="17">
        <f>R190*V$4/100</f>
        <v>0</v>
      </c>
      <c r="T190" s="17">
        <v>0</v>
      </c>
      <c r="U190" s="17">
        <f>T190*V$4/100</f>
        <v>0</v>
      </c>
      <c r="V190" s="17">
        <v>0</v>
      </c>
      <c r="W190" s="17">
        <f>V190*V$4/100</f>
        <v>0</v>
      </c>
    </row>
    <row r="191" spans="1:23">
      <c r="A191" s="17">
        <v>55</v>
      </c>
      <c r="B191" s="2" t="s">
        <v>114</v>
      </c>
      <c r="C191" s="14"/>
      <c r="D191" s="41" t="s">
        <v>142</v>
      </c>
      <c r="E191" s="43">
        <v>4</v>
      </c>
      <c r="F191" s="11">
        <v>5.01</v>
      </c>
      <c r="G191" s="10">
        <v>3.49</v>
      </c>
      <c r="H191" s="46">
        <f>G191*V$4*2.34</f>
        <v>144524.32020000002</v>
      </c>
      <c r="I191" s="18">
        <f t="shared" ref="I191:I192" si="32">H191*0.1</f>
        <v>14452.432020000002</v>
      </c>
      <c r="J191" s="18"/>
      <c r="K191" s="18"/>
      <c r="L191" s="18"/>
      <c r="M191" s="18"/>
      <c r="N191" s="17">
        <v>100</v>
      </c>
      <c r="O191" s="17">
        <f>N191*V$4/100</f>
        <v>17697</v>
      </c>
      <c r="P191" s="17">
        <v>0</v>
      </c>
      <c r="Q191" s="17">
        <f>P191*V$4/100</f>
        <v>0</v>
      </c>
      <c r="R191" s="17">
        <v>0</v>
      </c>
      <c r="S191" s="17">
        <f>R191*V$4/100</f>
        <v>0</v>
      </c>
      <c r="T191" s="17">
        <v>0</v>
      </c>
      <c r="U191" s="17">
        <f>T191*V$4/100</f>
        <v>0</v>
      </c>
      <c r="V191" s="17">
        <v>0</v>
      </c>
      <c r="W191" s="17">
        <f>V191*V$4/100</f>
        <v>0</v>
      </c>
    </row>
    <row r="192" spans="1:23">
      <c r="A192" s="17">
        <v>56</v>
      </c>
      <c r="B192" s="2" t="s">
        <v>114</v>
      </c>
      <c r="C192" s="14"/>
      <c r="D192" s="41" t="s">
        <v>148</v>
      </c>
      <c r="E192" s="43">
        <v>3</v>
      </c>
      <c r="F192" s="11">
        <v>7.02</v>
      </c>
      <c r="G192" s="10">
        <v>4.43</v>
      </c>
      <c r="H192" s="46">
        <f>G192*V$4*2.34</f>
        <v>183450.64139999996</v>
      </c>
      <c r="I192" s="18">
        <f t="shared" si="32"/>
        <v>18345.064139999999</v>
      </c>
      <c r="J192" s="18"/>
      <c r="K192" s="18"/>
      <c r="L192" s="18"/>
      <c r="M192" s="18"/>
      <c r="N192" s="17">
        <v>100</v>
      </c>
      <c r="O192" s="17">
        <f>N192*V$4/100</f>
        <v>17697</v>
      </c>
      <c r="P192" s="17">
        <v>0</v>
      </c>
      <c r="Q192" s="17">
        <f>P192*V$4/100</f>
        <v>0</v>
      </c>
      <c r="R192" s="17">
        <v>0</v>
      </c>
      <c r="S192" s="17">
        <f>R192*V$4/100</f>
        <v>0</v>
      </c>
      <c r="T192" s="17">
        <v>0</v>
      </c>
      <c r="U192" s="17">
        <f>T192*V$4/100</f>
        <v>0</v>
      </c>
      <c r="V192" s="17">
        <v>0</v>
      </c>
      <c r="W192" s="17">
        <f>V192*V$4/100</f>
        <v>0</v>
      </c>
    </row>
    <row r="193" spans="1:25" ht="22.5">
      <c r="A193" s="17">
        <v>57</v>
      </c>
      <c r="B193" s="2" t="s">
        <v>114</v>
      </c>
      <c r="C193" s="14"/>
      <c r="D193" s="41" t="s">
        <v>142</v>
      </c>
      <c r="E193" s="43">
        <v>1</v>
      </c>
      <c r="F193" s="11" t="s">
        <v>131</v>
      </c>
      <c r="G193" s="10">
        <v>4.53</v>
      </c>
      <c r="H193" s="46">
        <f>G193*V$4*2.34</f>
        <v>187591.73939999999</v>
      </c>
      <c r="I193" s="18">
        <f t="shared" ref="I193" si="33">H193*0.1</f>
        <v>18759.173940000001</v>
      </c>
      <c r="J193" s="18"/>
      <c r="K193" s="18"/>
      <c r="L193" s="18"/>
      <c r="M193" s="18"/>
      <c r="N193" s="17">
        <v>100</v>
      </c>
      <c r="O193" s="17">
        <f>N193*V$4/100</f>
        <v>17697</v>
      </c>
      <c r="P193" s="17">
        <v>0</v>
      </c>
      <c r="Q193" s="17">
        <f>P193*V$4/100</f>
        <v>0</v>
      </c>
      <c r="R193" s="17">
        <v>0</v>
      </c>
      <c r="S193" s="17">
        <f>R193*V$4/100</f>
        <v>0</v>
      </c>
      <c r="T193" s="17">
        <v>0</v>
      </c>
      <c r="U193" s="17">
        <f>T193*V$4/100</f>
        <v>0</v>
      </c>
      <c r="V193" s="17">
        <v>0</v>
      </c>
      <c r="W193" s="17">
        <f>V193*V$4/100</f>
        <v>0</v>
      </c>
    </row>
    <row r="194" spans="1:25">
      <c r="A194" s="17">
        <v>58</v>
      </c>
      <c r="B194" s="2" t="s">
        <v>114</v>
      </c>
      <c r="C194" s="14"/>
      <c r="D194" s="41" t="s">
        <v>142</v>
      </c>
      <c r="E194" s="43">
        <v>3</v>
      </c>
      <c r="F194" s="11">
        <v>5.08</v>
      </c>
      <c r="G194" s="10">
        <v>3.92</v>
      </c>
      <c r="H194" s="46">
        <f>G194*V$4*2.34</f>
        <v>162331.0416</v>
      </c>
      <c r="I194" s="18">
        <f t="shared" ref="I194" si="34">H194*0.1</f>
        <v>16233.104160000001</v>
      </c>
      <c r="J194" s="18"/>
      <c r="K194" s="18"/>
      <c r="L194" s="18"/>
      <c r="M194" s="18"/>
      <c r="N194" s="17">
        <v>100</v>
      </c>
      <c r="O194" s="17">
        <f>N194*V$4/100</f>
        <v>17697</v>
      </c>
      <c r="P194" s="17">
        <v>0</v>
      </c>
      <c r="Q194" s="17">
        <f>P194*V$4/100</f>
        <v>0</v>
      </c>
      <c r="R194" s="17">
        <v>0</v>
      </c>
      <c r="S194" s="17">
        <f>R194*V$4/100</f>
        <v>0</v>
      </c>
      <c r="T194" s="17">
        <v>0</v>
      </c>
      <c r="U194" s="17">
        <f>T194*V$4/100</f>
        <v>0</v>
      </c>
      <c r="V194" s="17">
        <v>0</v>
      </c>
      <c r="W194" s="17">
        <f>V194*V$4/100</f>
        <v>0</v>
      </c>
    </row>
    <row r="195" spans="1:25">
      <c r="A195" s="17">
        <v>59</v>
      </c>
      <c r="B195" s="2" t="s">
        <v>114</v>
      </c>
      <c r="C195" s="14"/>
      <c r="D195" s="41" t="s">
        <v>142</v>
      </c>
      <c r="E195" s="43">
        <v>3</v>
      </c>
      <c r="F195" s="11">
        <v>7.01</v>
      </c>
      <c r="G195" s="10">
        <v>3.98</v>
      </c>
      <c r="H195" s="46">
        <f>G195*V$4*2.34</f>
        <v>164815.70039999997</v>
      </c>
      <c r="I195" s="18">
        <f t="shared" ref="I195" si="35">H195*0.1</f>
        <v>16481.570039999999</v>
      </c>
      <c r="J195" s="18"/>
      <c r="K195" s="18"/>
      <c r="L195" s="18"/>
      <c r="M195" s="18"/>
      <c r="N195" s="17">
        <v>100</v>
      </c>
      <c r="O195" s="17">
        <f>N195*V$4/100</f>
        <v>17697</v>
      </c>
      <c r="P195" s="17">
        <v>0</v>
      </c>
      <c r="Q195" s="17">
        <f>P195*V$4/100</f>
        <v>0</v>
      </c>
      <c r="R195" s="17">
        <v>0</v>
      </c>
      <c r="S195" s="17">
        <f>R195*V$4/100</f>
        <v>0</v>
      </c>
      <c r="T195" s="17">
        <v>0</v>
      </c>
      <c r="U195" s="17">
        <f>T195*V$4/100</f>
        <v>0</v>
      </c>
      <c r="V195" s="17">
        <v>0</v>
      </c>
      <c r="W195" s="17">
        <f>V195*V$4/100</f>
        <v>0</v>
      </c>
    </row>
    <row r="196" spans="1:25">
      <c r="A196" s="17">
        <v>60</v>
      </c>
      <c r="B196" s="2" t="s">
        <v>114</v>
      </c>
      <c r="C196" s="14"/>
      <c r="D196" s="41" t="s">
        <v>142</v>
      </c>
      <c r="E196" s="43">
        <v>4</v>
      </c>
      <c r="F196" s="11">
        <v>11.02</v>
      </c>
      <c r="G196" s="10">
        <v>3.57</v>
      </c>
      <c r="H196" s="46">
        <f>G196*V$4*2.34</f>
        <v>147837.19859999997</v>
      </c>
      <c r="I196" s="18">
        <f t="shared" ref="I196" si="36">H196*0.1</f>
        <v>14783.719859999997</v>
      </c>
      <c r="J196" s="18"/>
      <c r="K196" s="18"/>
      <c r="L196" s="18"/>
      <c r="M196" s="18"/>
      <c r="N196" s="17">
        <v>100</v>
      </c>
      <c r="O196" s="17">
        <f>N196*V$4/100</f>
        <v>17697</v>
      </c>
      <c r="P196" s="17">
        <v>0</v>
      </c>
      <c r="Q196" s="17">
        <f>P196*V$4/100</f>
        <v>0</v>
      </c>
      <c r="R196" s="17">
        <v>0</v>
      </c>
      <c r="S196" s="17">
        <f>R196*V$4/100</f>
        <v>0</v>
      </c>
      <c r="T196" s="17">
        <v>0</v>
      </c>
      <c r="U196" s="17">
        <f>T196*V$4/100</f>
        <v>0</v>
      </c>
      <c r="V196" s="17">
        <v>0</v>
      </c>
      <c r="W196" s="17">
        <f>V196*V$4/100</f>
        <v>0</v>
      </c>
    </row>
    <row r="197" spans="1:25">
      <c r="A197" s="17">
        <v>61</v>
      </c>
      <c r="B197" s="2" t="s">
        <v>114</v>
      </c>
      <c r="C197" s="14"/>
      <c r="D197" s="41" t="s">
        <v>142</v>
      </c>
      <c r="E197" s="43">
        <v>3</v>
      </c>
      <c r="F197" s="11">
        <v>7.03</v>
      </c>
      <c r="G197" s="10">
        <v>3.98</v>
      </c>
      <c r="H197" s="46">
        <f>G197*V$4*2.34</f>
        <v>164815.70039999997</v>
      </c>
      <c r="I197" s="18">
        <f t="shared" ref="I197" si="37">H197*0.1</f>
        <v>16481.570039999999</v>
      </c>
      <c r="J197" s="18"/>
      <c r="K197" s="18"/>
      <c r="L197" s="18"/>
      <c r="M197" s="18"/>
      <c r="N197" s="17">
        <v>100</v>
      </c>
      <c r="O197" s="17">
        <f>N197*V$4/100</f>
        <v>17697</v>
      </c>
      <c r="P197" s="17">
        <v>0</v>
      </c>
      <c r="Q197" s="17">
        <f>P197*V$4/100</f>
        <v>0</v>
      </c>
      <c r="R197" s="17">
        <v>0</v>
      </c>
      <c r="S197" s="17">
        <f>R197*V$4/100</f>
        <v>0</v>
      </c>
      <c r="T197" s="17">
        <v>0</v>
      </c>
      <c r="U197" s="17">
        <f>T197*V$4/100</f>
        <v>0</v>
      </c>
      <c r="V197" s="17">
        <v>0</v>
      </c>
      <c r="W197" s="17">
        <f>V197*V$4/100</f>
        <v>0</v>
      </c>
    </row>
    <row r="198" spans="1:25">
      <c r="A198" s="17">
        <v>62</v>
      </c>
      <c r="B198" s="2" t="s">
        <v>222</v>
      </c>
      <c r="C198" s="14"/>
      <c r="D198" s="41" t="s">
        <v>142</v>
      </c>
      <c r="E198" s="43">
        <v>4</v>
      </c>
      <c r="F198" s="11">
        <v>13.11</v>
      </c>
      <c r="G198" s="10">
        <v>3.61</v>
      </c>
      <c r="H198" s="46">
        <f>G198*V$4*2.34</f>
        <v>149493.6378</v>
      </c>
      <c r="I198" s="18">
        <f t="shared" ref="I198" si="38">H198*0.1</f>
        <v>14949.36378</v>
      </c>
      <c r="J198" s="18"/>
      <c r="K198" s="18"/>
      <c r="L198" s="18"/>
      <c r="M198" s="18"/>
      <c r="N198" s="17">
        <v>100</v>
      </c>
      <c r="O198" s="17">
        <f>N198*V$4/100</f>
        <v>17697</v>
      </c>
      <c r="P198" s="17">
        <v>0</v>
      </c>
      <c r="Q198" s="17">
        <f>P198*V$4/100</f>
        <v>0</v>
      </c>
      <c r="R198" s="17">
        <v>0</v>
      </c>
      <c r="S198" s="17">
        <f>R198*V$4/100</f>
        <v>0</v>
      </c>
      <c r="T198" s="17">
        <v>0</v>
      </c>
      <c r="U198" s="17">
        <f>T198*V$4/100</f>
        <v>0</v>
      </c>
      <c r="V198" s="17">
        <v>0</v>
      </c>
      <c r="W198" s="17">
        <f>V198*V$4/100</f>
        <v>0</v>
      </c>
    </row>
    <row r="199" spans="1:25">
      <c r="A199" s="17">
        <v>63</v>
      </c>
      <c r="B199" s="2" t="s">
        <v>114</v>
      </c>
      <c r="C199" s="14"/>
      <c r="D199" s="41" t="s">
        <v>142</v>
      </c>
      <c r="E199" s="43">
        <v>4</v>
      </c>
      <c r="F199" s="32">
        <v>2.0499999999999998</v>
      </c>
      <c r="G199" s="10">
        <v>3.41</v>
      </c>
      <c r="H199" s="46">
        <f>G199*V$4*2.34</f>
        <v>141211.4418</v>
      </c>
      <c r="I199" s="18">
        <f t="shared" ref="I199" si="39">H199*0.1</f>
        <v>14121.144180000001</v>
      </c>
      <c r="J199" s="18"/>
      <c r="K199" s="18"/>
      <c r="L199" s="18"/>
      <c r="M199" s="18"/>
      <c r="N199" s="17">
        <v>100</v>
      </c>
      <c r="O199" s="17">
        <f>N199*V$4/100</f>
        <v>17697</v>
      </c>
      <c r="P199" s="17">
        <v>0</v>
      </c>
      <c r="Q199" s="17">
        <f>P199*V$4/100</f>
        <v>0</v>
      </c>
      <c r="R199" s="17">
        <v>0</v>
      </c>
      <c r="S199" s="17">
        <f>R199*V$4/100</f>
        <v>0</v>
      </c>
      <c r="T199" s="17">
        <v>0</v>
      </c>
      <c r="U199" s="17">
        <f>T199*V$4/100</f>
        <v>0</v>
      </c>
      <c r="V199" s="17">
        <v>0</v>
      </c>
      <c r="W199" s="17">
        <f>V199*V$4/100</f>
        <v>0</v>
      </c>
    </row>
    <row r="200" spans="1:25">
      <c r="A200" s="17">
        <v>64</v>
      </c>
      <c r="B200" s="2" t="s">
        <v>114</v>
      </c>
      <c r="C200" s="14"/>
      <c r="D200" s="41" t="s">
        <v>142</v>
      </c>
      <c r="E200" s="43">
        <v>4</v>
      </c>
      <c r="F200" s="32">
        <v>16.07</v>
      </c>
      <c r="G200" s="10">
        <v>3.65</v>
      </c>
      <c r="H200" s="46">
        <f>G200*V$4*2.34</f>
        <v>151150.07699999999</v>
      </c>
      <c r="I200" s="18">
        <f t="shared" ref="I200:I201" si="40">H200*0.1</f>
        <v>15115.0077</v>
      </c>
      <c r="J200" s="18"/>
      <c r="K200" s="18"/>
      <c r="L200" s="18"/>
      <c r="M200" s="18"/>
      <c r="N200" s="17">
        <v>100</v>
      </c>
      <c r="O200" s="17">
        <f>N200*V$4/100</f>
        <v>17697</v>
      </c>
      <c r="P200" s="17">
        <v>0</v>
      </c>
      <c r="Q200" s="17">
        <f>P200*V$4/100</f>
        <v>0</v>
      </c>
      <c r="R200" s="17">
        <v>0</v>
      </c>
      <c r="S200" s="17">
        <f>R200*V$4/100</f>
        <v>0</v>
      </c>
      <c r="T200" s="17">
        <v>0</v>
      </c>
      <c r="U200" s="17">
        <f>T200*V$4/100</f>
        <v>0</v>
      </c>
      <c r="V200" s="17">
        <v>0</v>
      </c>
      <c r="W200" s="17">
        <f>V200*V$4/100</f>
        <v>0</v>
      </c>
    </row>
    <row r="201" spans="1:25">
      <c r="A201" s="17">
        <v>65</v>
      </c>
      <c r="B201" s="2" t="s">
        <v>114</v>
      </c>
      <c r="C201" s="14"/>
      <c r="D201" s="41" t="s">
        <v>142</v>
      </c>
      <c r="E201" s="43">
        <v>1</v>
      </c>
      <c r="F201" s="32" t="s">
        <v>131</v>
      </c>
      <c r="G201" s="10">
        <v>4.53</v>
      </c>
      <c r="H201" s="46">
        <f>G201*V$4*2.34</f>
        <v>187591.73939999999</v>
      </c>
      <c r="I201" s="18">
        <f t="shared" si="40"/>
        <v>18759.173940000001</v>
      </c>
      <c r="J201" s="18"/>
      <c r="K201" s="18"/>
      <c r="L201" s="18"/>
      <c r="M201" s="18"/>
      <c r="N201" s="17">
        <v>100</v>
      </c>
      <c r="O201" s="17">
        <f>N201*V$4/100</f>
        <v>17697</v>
      </c>
      <c r="P201" s="17">
        <v>0</v>
      </c>
      <c r="Q201" s="17">
        <f>P201*V$4/100</f>
        <v>0</v>
      </c>
      <c r="R201" s="17">
        <v>0</v>
      </c>
      <c r="S201" s="17">
        <f>R201*V$4/100</f>
        <v>0</v>
      </c>
      <c r="T201" s="17">
        <v>0</v>
      </c>
      <c r="U201" s="17">
        <f>T201*V$4/100</f>
        <v>0</v>
      </c>
      <c r="V201" s="17">
        <v>0</v>
      </c>
      <c r="W201" s="17">
        <f>V201*V$4/100</f>
        <v>0</v>
      </c>
    </row>
    <row r="202" spans="1:25">
      <c r="A202" s="17">
        <v>66</v>
      </c>
      <c r="B202" s="2" t="s">
        <v>114</v>
      </c>
      <c r="C202" s="14"/>
      <c r="D202" s="41" t="s">
        <v>148</v>
      </c>
      <c r="E202" s="43">
        <v>1</v>
      </c>
      <c r="F202" s="32" t="s">
        <v>131</v>
      </c>
      <c r="G202" s="10">
        <v>4.53</v>
      </c>
      <c r="H202" s="46">
        <f>G202*V$4*2.34</f>
        <v>187591.73939999999</v>
      </c>
      <c r="I202" s="18">
        <f t="shared" ref="I202:I203" si="41">H202*0.1</f>
        <v>18759.173940000001</v>
      </c>
      <c r="J202" s="18"/>
      <c r="K202" s="18"/>
      <c r="L202" s="18"/>
      <c r="M202" s="18"/>
      <c r="N202" s="17">
        <v>100</v>
      </c>
      <c r="O202" s="17">
        <f>N202*V$4/100</f>
        <v>17697</v>
      </c>
      <c r="P202" s="17">
        <v>0</v>
      </c>
      <c r="Q202" s="17">
        <f>P202*V$4/100</f>
        <v>0</v>
      </c>
      <c r="R202" s="17">
        <v>0</v>
      </c>
      <c r="S202" s="17">
        <f>R202*V$4/100</f>
        <v>0</v>
      </c>
      <c r="T202" s="17">
        <v>0</v>
      </c>
      <c r="U202" s="17">
        <f>T202*V$4/100</f>
        <v>0</v>
      </c>
      <c r="V202" s="17">
        <v>0</v>
      </c>
      <c r="W202" s="17">
        <f>V202*V$4/100</f>
        <v>0</v>
      </c>
    </row>
    <row r="203" spans="1:25">
      <c r="A203" s="17">
        <v>67</v>
      </c>
      <c r="B203" s="2" t="s">
        <v>114</v>
      </c>
      <c r="C203" s="14"/>
      <c r="D203" s="41" t="s">
        <v>142</v>
      </c>
      <c r="E203" s="43">
        <v>3</v>
      </c>
      <c r="F203" s="11">
        <v>8.0299999999999994</v>
      </c>
      <c r="G203" s="10">
        <v>3.98</v>
      </c>
      <c r="H203" s="46">
        <f>G203*V$4*2.34</f>
        <v>164815.70039999997</v>
      </c>
      <c r="I203" s="18">
        <f t="shared" si="41"/>
        <v>16481.570039999999</v>
      </c>
      <c r="J203" s="18"/>
      <c r="K203" s="18"/>
      <c r="L203" s="18"/>
      <c r="M203" s="18"/>
      <c r="N203" s="17">
        <v>100</v>
      </c>
      <c r="O203" s="15">
        <f>N203*V$4/100</f>
        <v>17697</v>
      </c>
      <c r="P203" s="17">
        <v>0</v>
      </c>
      <c r="Q203" s="15">
        <f>P203*V$4/100</f>
        <v>0</v>
      </c>
      <c r="R203" s="17">
        <v>0</v>
      </c>
      <c r="S203" s="16">
        <f>R203*V$4/100</f>
        <v>0</v>
      </c>
      <c r="T203" s="17">
        <v>0</v>
      </c>
      <c r="U203" s="16">
        <f>T203*V$4/100</f>
        <v>0</v>
      </c>
      <c r="V203" s="17">
        <v>0</v>
      </c>
      <c r="W203" s="16">
        <f>V203*V$4/100</f>
        <v>0</v>
      </c>
      <c r="Y203" s="3">
        <v>11</v>
      </c>
    </row>
    <row r="204" spans="1:25" ht="15">
      <c r="A204" s="17">
        <v>68</v>
      </c>
      <c r="B204" s="2" t="s">
        <v>114</v>
      </c>
      <c r="C204" s="39"/>
      <c r="D204" s="41" t="s">
        <v>142</v>
      </c>
      <c r="E204" s="43">
        <v>4</v>
      </c>
      <c r="F204" s="10" t="s">
        <v>88</v>
      </c>
      <c r="G204" s="10">
        <v>3.49</v>
      </c>
      <c r="H204" s="46">
        <f>G204*V$4*2.34</f>
        <v>144524.32020000002</v>
      </c>
      <c r="I204" s="18">
        <f t="shared" ref="I204" si="42">H204*0.1</f>
        <v>14452.432020000002</v>
      </c>
      <c r="J204" s="18"/>
      <c r="K204" s="18"/>
      <c r="L204" s="18"/>
      <c r="M204" s="18"/>
      <c r="N204" s="17">
        <v>100</v>
      </c>
      <c r="O204" s="17">
        <f>N204*V$4/100</f>
        <v>17697</v>
      </c>
      <c r="P204" s="17">
        <v>0</v>
      </c>
      <c r="Q204" s="17">
        <f>P204*V$4/100</f>
        <v>0</v>
      </c>
      <c r="R204" s="17">
        <v>0</v>
      </c>
      <c r="S204" s="17">
        <f>R204*V$4/100</f>
        <v>0</v>
      </c>
      <c r="T204" s="17">
        <v>0</v>
      </c>
      <c r="U204" s="17">
        <f>T204*V$4/100</f>
        <v>0</v>
      </c>
      <c r="V204" s="17">
        <v>0</v>
      </c>
      <c r="W204" s="17">
        <f>V204*V$4/100</f>
        <v>0</v>
      </c>
    </row>
    <row r="205" spans="1:25" ht="33.75">
      <c r="A205" s="17">
        <v>69</v>
      </c>
      <c r="B205" s="2" t="s">
        <v>109</v>
      </c>
      <c r="C205" s="14"/>
      <c r="D205" s="41" t="s">
        <v>142</v>
      </c>
      <c r="E205" s="43">
        <v>2</v>
      </c>
      <c r="F205" s="11" t="s">
        <v>131</v>
      </c>
      <c r="G205" s="10">
        <v>4.41</v>
      </c>
      <c r="H205" s="46">
        <f>G205*V$4*2.34</f>
        <v>182622.42180000001</v>
      </c>
      <c r="I205" s="18">
        <f t="shared" si="5"/>
        <v>18262.242180000001</v>
      </c>
      <c r="J205" s="18"/>
      <c r="K205" s="18"/>
      <c r="L205" s="18"/>
      <c r="M205" s="18"/>
      <c r="N205" s="17">
        <v>100</v>
      </c>
      <c r="O205" s="17">
        <f>N205*V$4/100</f>
        <v>17697</v>
      </c>
      <c r="P205" s="17">
        <v>0</v>
      </c>
      <c r="Q205" s="17">
        <f>P205*V$4/100</f>
        <v>0</v>
      </c>
      <c r="R205" s="17">
        <v>0</v>
      </c>
      <c r="S205" s="17">
        <f>R205*V$4/100</f>
        <v>0</v>
      </c>
      <c r="T205" s="17">
        <v>0</v>
      </c>
      <c r="U205" s="17">
        <f>T205*V$4/100</f>
        <v>0</v>
      </c>
      <c r="V205" s="17">
        <v>0</v>
      </c>
      <c r="W205" s="17">
        <f>V205*V$4/100</f>
        <v>0</v>
      </c>
    </row>
    <row r="206" spans="1:25" ht="33.75">
      <c r="A206" s="17">
        <v>70</v>
      </c>
      <c r="B206" s="2" t="s">
        <v>103</v>
      </c>
      <c r="C206" s="14"/>
      <c r="D206" s="41" t="s">
        <v>142</v>
      </c>
      <c r="E206" s="43">
        <v>1</v>
      </c>
      <c r="F206" s="11" t="s">
        <v>131</v>
      </c>
      <c r="G206" s="10">
        <v>4.53</v>
      </c>
      <c r="H206" s="46">
        <f>G206*V$4*2.34</f>
        <v>187591.73939999999</v>
      </c>
      <c r="I206" s="18">
        <f t="shared" si="5"/>
        <v>18759.173940000001</v>
      </c>
      <c r="J206" s="18"/>
      <c r="K206" s="18"/>
      <c r="L206" s="18"/>
      <c r="M206" s="18"/>
      <c r="N206" s="17">
        <v>100</v>
      </c>
      <c r="O206" s="17">
        <f>N206*V$4/100</f>
        <v>17697</v>
      </c>
      <c r="P206" s="17">
        <v>0</v>
      </c>
      <c r="Q206" s="17">
        <f>P206*V$4/100</f>
        <v>0</v>
      </c>
      <c r="R206" s="17">
        <v>0</v>
      </c>
      <c r="S206" s="17">
        <f>R206*V$4/100</f>
        <v>0</v>
      </c>
      <c r="T206" s="17">
        <v>0</v>
      </c>
      <c r="U206" s="17">
        <f>T206*V$4/100</f>
        <v>0</v>
      </c>
      <c r="V206" s="17">
        <v>0</v>
      </c>
      <c r="W206" s="17">
        <f>V206*V$4/100</f>
        <v>0</v>
      </c>
    </row>
    <row r="207" spans="1:25" ht="33.75">
      <c r="A207" s="17">
        <v>71</v>
      </c>
      <c r="B207" s="2" t="s">
        <v>103</v>
      </c>
      <c r="C207" s="14"/>
      <c r="D207" s="41" t="s">
        <v>142</v>
      </c>
      <c r="E207" s="43">
        <v>1</v>
      </c>
      <c r="F207" s="11">
        <v>21.06</v>
      </c>
      <c r="G207" s="10">
        <v>4.46</v>
      </c>
      <c r="H207" s="46">
        <f>G207*V$4*2.34</f>
        <v>184692.97079999998</v>
      </c>
      <c r="I207" s="18">
        <f t="shared" si="5"/>
        <v>18469.29708</v>
      </c>
      <c r="J207" s="18"/>
      <c r="K207" s="18"/>
      <c r="L207" s="18"/>
      <c r="M207" s="18"/>
      <c r="N207" s="17">
        <v>100</v>
      </c>
      <c r="O207" s="17">
        <f>N207*V$4/100</f>
        <v>17697</v>
      </c>
      <c r="P207" s="17">
        <v>0</v>
      </c>
      <c r="Q207" s="17">
        <f>P207*V$4/100</f>
        <v>0</v>
      </c>
      <c r="R207" s="17">
        <v>0</v>
      </c>
      <c r="S207" s="17">
        <f>R207*V$4/100</f>
        <v>0</v>
      </c>
      <c r="T207" s="17">
        <v>0</v>
      </c>
      <c r="U207" s="17">
        <f>T207*V$4/100</f>
        <v>0</v>
      </c>
      <c r="V207" s="17">
        <v>0</v>
      </c>
      <c r="W207" s="17">
        <f>V207*V$4/100</f>
        <v>0</v>
      </c>
    </row>
    <row r="208" spans="1:25" ht="33.75">
      <c r="A208" s="17">
        <v>72</v>
      </c>
      <c r="B208" s="2" t="s">
        <v>103</v>
      </c>
      <c r="C208" s="14"/>
      <c r="D208" s="41" t="s">
        <v>142</v>
      </c>
      <c r="E208" s="43">
        <v>1</v>
      </c>
      <c r="F208" s="11" t="s">
        <v>131</v>
      </c>
      <c r="G208" s="10">
        <v>4.53</v>
      </c>
      <c r="H208" s="46">
        <f>G208*V$4*2.34</f>
        <v>187591.73939999999</v>
      </c>
      <c r="I208" s="18">
        <f t="shared" si="5"/>
        <v>18759.173940000001</v>
      </c>
      <c r="J208" s="18"/>
      <c r="K208" s="18"/>
      <c r="L208" s="18"/>
      <c r="M208" s="18"/>
      <c r="N208" s="17">
        <v>100</v>
      </c>
      <c r="O208" s="17">
        <f>N208*V$4/100</f>
        <v>17697</v>
      </c>
      <c r="P208" s="17">
        <v>0</v>
      </c>
      <c r="Q208" s="17">
        <f>P208*V$4/100</f>
        <v>0</v>
      </c>
      <c r="R208" s="17">
        <v>0</v>
      </c>
      <c r="S208" s="17">
        <f>R208*V$4/100</f>
        <v>0</v>
      </c>
      <c r="T208" s="17">
        <v>0</v>
      </c>
      <c r="U208" s="17">
        <f>T208*V$4/100</f>
        <v>0</v>
      </c>
      <c r="V208" s="17">
        <v>0</v>
      </c>
      <c r="W208" s="17">
        <f>V208*V$4/100</f>
        <v>0</v>
      </c>
    </row>
    <row r="209" spans="1:23" ht="33.75">
      <c r="A209" s="17">
        <v>73</v>
      </c>
      <c r="B209" s="2" t="s">
        <v>103</v>
      </c>
      <c r="C209" s="14"/>
      <c r="D209" s="41" t="s">
        <v>142</v>
      </c>
      <c r="E209" s="43">
        <v>1</v>
      </c>
      <c r="F209" s="17">
        <v>22.01</v>
      </c>
      <c r="G209" s="10">
        <v>4.46</v>
      </c>
      <c r="H209" s="46">
        <f>G209*V$4*2.34</f>
        <v>184692.97079999998</v>
      </c>
      <c r="I209" s="18">
        <f t="shared" si="5"/>
        <v>18469.29708</v>
      </c>
      <c r="J209" s="18"/>
      <c r="K209" s="18"/>
      <c r="L209" s="18"/>
      <c r="M209" s="18"/>
      <c r="N209" s="17">
        <v>100</v>
      </c>
      <c r="O209" s="17">
        <f>N209*V$4/100</f>
        <v>17697</v>
      </c>
      <c r="P209" s="17">
        <v>0</v>
      </c>
      <c r="Q209" s="17">
        <f>P209*V$4/100</f>
        <v>0</v>
      </c>
      <c r="R209" s="17">
        <v>0</v>
      </c>
      <c r="S209" s="17">
        <f>R209*V$4/100</f>
        <v>0</v>
      </c>
      <c r="T209" s="17">
        <v>0</v>
      </c>
      <c r="U209" s="17">
        <f>T209*V$4/100</f>
        <v>0</v>
      </c>
      <c r="V209" s="17">
        <v>0</v>
      </c>
      <c r="W209" s="17">
        <f>V209*V$4/100</f>
        <v>0</v>
      </c>
    </row>
    <row r="210" spans="1:23" ht="33.75">
      <c r="A210" s="17">
        <v>74</v>
      </c>
      <c r="B210" s="2" t="s">
        <v>103</v>
      </c>
      <c r="C210" s="14"/>
      <c r="D210" s="41" t="s">
        <v>142</v>
      </c>
      <c r="E210" s="43">
        <v>1</v>
      </c>
      <c r="F210" s="11" t="s">
        <v>131</v>
      </c>
      <c r="G210" s="10">
        <v>4.53</v>
      </c>
      <c r="H210" s="46">
        <f>G210*V$4*2.34</f>
        <v>187591.73939999999</v>
      </c>
      <c r="I210" s="18">
        <f t="shared" si="5"/>
        <v>18759.173940000001</v>
      </c>
      <c r="J210" s="18"/>
      <c r="K210" s="18"/>
      <c r="L210" s="18"/>
      <c r="M210" s="18"/>
      <c r="N210" s="17">
        <v>100</v>
      </c>
      <c r="O210" s="17">
        <f>N210*V$4/100</f>
        <v>17697</v>
      </c>
      <c r="P210" s="17">
        <v>0</v>
      </c>
      <c r="Q210" s="17">
        <f>P210*V$4/100</f>
        <v>0</v>
      </c>
      <c r="R210" s="17">
        <v>0</v>
      </c>
      <c r="S210" s="17">
        <f>R210*V$4/100</f>
        <v>0</v>
      </c>
      <c r="T210" s="17">
        <v>0</v>
      </c>
      <c r="U210" s="17">
        <f>T210*V$4/100</f>
        <v>0</v>
      </c>
      <c r="V210" s="17">
        <v>0</v>
      </c>
      <c r="W210" s="17">
        <f>V210*V$4/100</f>
        <v>0</v>
      </c>
    </row>
    <row r="211" spans="1:23" ht="33.75">
      <c r="A211" s="17">
        <v>75</v>
      </c>
      <c r="B211" s="2" t="s">
        <v>103</v>
      </c>
      <c r="C211" s="14"/>
      <c r="D211" s="41" t="s">
        <v>142</v>
      </c>
      <c r="E211" s="43">
        <v>1</v>
      </c>
      <c r="F211" s="10">
        <v>16.05</v>
      </c>
      <c r="G211" s="10">
        <v>4.4000000000000004</v>
      </c>
      <c r="H211" s="46">
        <f>G211*V$4*2.34</f>
        <v>182208.31200000001</v>
      </c>
      <c r="I211" s="18">
        <f t="shared" ref="I211:I286" si="43">H211*0.1</f>
        <v>18220.831200000001</v>
      </c>
      <c r="J211" s="18"/>
      <c r="K211" s="18"/>
      <c r="L211" s="18"/>
      <c r="M211" s="18"/>
      <c r="N211" s="17">
        <v>100</v>
      </c>
      <c r="O211" s="17">
        <f>N211*V$4/100</f>
        <v>17697</v>
      </c>
      <c r="P211" s="17">
        <v>0</v>
      </c>
      <c r="Q211" s="17">
        <f>P211*V$4/100</f>
        <v>0</v>
      </c>
      <c r="R211" s="17">
        <v>0</v>
      </c>
      <c r="S211" s="17">
        <f>R211*V$4/100</f>
        <v>0</v>
      </c>
      <c r="T211" s="17">
        <v>0</v>
      </c>
      <c r="U211" s="17">
        <f>T211*V$4/100</f>
        <v>0</v>
      </c>
      <c r="V211" s="17">
        <v>0</v>
      </c>
      <c r="W211" s="17">
        <f>V211*V$4/100</f>
        <v>0</v>
      </c>
    </row>
    <row r="212" spans="1:23" ht="33.75">
      <c r="A212" s="17">
        <v>76</v>
      </c>
      <c r="B212" s="2" t="s">
        <v>109</v>
      </c>
      <c r="C212" s="14"/>
      <c r="D212" s="41" t="s">
        <v>142</v>
      </c>
      <c r="E212" s="43">
        <v>1</v>
      </c>
      <c r="F212" s="11" t="s">
        <v>131</v>
      </c>
      <c r="G212" s="10">
        <v>4.53</v>
      </c>
      <c r="H212" s="46">
        <f>G212*V$4*2.34</f>
        <v>187591.73939999999</v>
      </c>
      <c r="I212" s="18">
        <f t="shared" ref="I212" si="44">H212*0.1</f>
        <v>18759.173940000001</v>
      </c>
      <c r="J212" s="18"/>
      <c r="K212" s="18"/>
      <c r="L212" s="18"/>
      <c r="M212" s="18"/>
      <c r="N212" s="17">
        <v>100</v>
      </c>
      <c r="O212" s="17">
        <f>N212*V$4/100</f>
        <v>17697</v>
      </c>
      <c r="P212" s="17">
        <v>0</v>
      </c>
      <c r="Q212" s="17">
        <f>P212*V$4/100</f>
        <v>0</v>
      </c>
      <c r="R212" s="17">
        <v>0</v>
      </c>
      <c r="S212" s="17">
        <f>R212*V$4/100</f>
        <v>0</v>
      </c>
      <c r="T212" s="17">
        <v>0</v>
      </c>
      <c r="U212" s="17">
        <f>T212*V$4/100</f>
        <v>0</v>
      </c>
      <c r="V212" s="17">
        <v>0</v>
      </c>
      <c r="W212" s="17">
        <f>V212*V$4/100</f>
        <v>0</v>
      </c>
    </row>
    <row r="213" spans="1:23" ht="33.75">
      <c r="A213" s="17">
        <v>77</v>
      </c>
      <c r="B213" s="2" t="s">
        <v>109</v>
      </c>
      <c r="C213" s="14"/>
      <c r="D213" s="41" t="s">
        <v>142</v>
      </c>
      <c r="E213" s="43">
        <v>2</v>
      </c>
      <c r="F213" s="11">
        <v>10.050000000000001</v>
      </c>
      <c r="G213" s="10">
        <v>4.12</v>
      </c>
      <c r="H213" s="46">
        <f>G213*V$4*2.34</f>
        <v>170613.23759999999</v>
      </c>
      <c r="I213" s="18">
        <f t="shared" ref="I213" si="45">H213*0.1</f>
        <v>17061.323759999999</v>
      </c>
      <c r="J213" s="18"/>
      <c r="K213" s="18"/>
      <c r="L213" s="18"/>
      <c r="M213" s="18"/>
      <c r="N213" s="17">
        <v>100</v>
      </c>
      <c r="O213" s="17">
        <f>N213*V$4/100</f>
        <v>17697</v>
      </c>
      <c r="P213" s="17">
        <v>0</v>
      </c>
      <c r="Q213" s="17">
        <f>P213*V$4/100</f>
        <v>0</v>
      </c>
      <c r="R213" s="17">
        <v>0</v>
      </c>
      <c r="S213" s="17">
        <f>R213*V$4/100</f>
        <v>0</v>
      </c>
      <c r="T213" s="17">
        <v>0</v>
      </c>
      <c r="U213" s="17">
        <f>T213*V$4/100</f>
        <v>0</v>
      </c>
      <c r="V213" s="17">
        <v>0</v>
      </c>
      <c r="W213" s="17">
        <f>V213*V$4/100</f>
        <v>0</v>
      </c>
    </row>
    <row r="214" spans="1:23" ht="33.75">
      <c r="A214" s="17">
        <v>78</v>
      </c>
      <c r="B214" s="2" t="s">
        <v>109</v>
      </c>
      <c r="C214" s="14"/>
      <c r="D214" s="41" t="s">
        <v>142</v>
      </c>
      <c r="E214" s="43">
        <v>4</v>
      </c>
      <c r="F214" s="11">
        <v>17.010000000000002</v>
      </c>
      <c r="G214" s="10">
        <v>3.65</v>
      </c>
      <c r="H214" s="46">
        <f>G214*V$4*2.34</f>
        <v>151150.07699999999</v>
      </c>
      <c r="I214" s="18">
        <f t="shared" ref="I214" si="46">H214*0.1</f>
        <v>15115.0077</v>
      </c>
      <c r="J214" s="18"/>
      <c r="K214" s="18"/>
      <c r="L214" s="18"/>
      <c r="M214" s="18"/>
      <c r="N214" s="17">
        <v>100</v>
      </c>
      <c r="O214" s="17">
        <f>N214*V$4/100</f>
        <v>17697</v>
      </c>
      <c r="P214" s="17">
        <v>0</v>
      </c>
      <c r="Q214" s="17">
        <f>P214*V$4/100</f>
        <v>0</v>
      </c>
      <c r="R214" s="17">
        <v>0</v>
      </c>
      <c r="S214" s="17">
        <f>R214*V$4/100</f>
        <v>0</v>
      </c>
      <c r="T214" s="17">
        <v>0</v>
      </c>
      <c r="U214" s="17">
        <f>T214*V$4/100</f>
        <v>0</v>
      </c>
      <c r="V214" s="17">
        <v>0</v>
      </c>
      <c r="W214" s="17">
        <f>V214*V$4/100</f>
        <v>0</v>
      </c>
    </row>
    <row r="215" spans="1:23" ht="67.5">
      <c r="A215" s="17">
        <v>79</v>
      </c>
      <c r="B215" s="2" t="s">
        <v>171</v>
      </c>
      <c r="C215" s="14"/>
      <c r="D215" s="41" t="s">
        <v>142</v>
      </c>
      <c r="E215" s="43">
        <v>3</v>
      </c>
      <c r="F215" s="32">
        <v>10.039999999999999</v>
      </c>
      <c r="G215" s="10">
        <v>4.04</v>
      </c>
      <c r="H215" s="46">
        <f>G215*V$4*2.34</f>
        <v>167300.35920000001</v>
      </c>
      <c r="I215" s="18">
        <f t="shared" ref="I215:I217" si="47">H215*0.1</f>
        <v>16730.035920000002</v>
      </c>
      <c r="J215" s="18"/>
      <c r="K215" s="18"/>
      <c r="L215" s="18"/>
      <c r="M215" s="18"/>
      <c r="N215" s="17">
        <v>120</v>
      </c>
      <c r="O215" s="18">
        <f>N215*V$4/100</f>
        <v>21236.400000000001</v>
      </c>
      <c r="P215" s="17">
        <v>0</v>
      </c>
      <c r="Q215" s="17">
        <f>P215*V$4/100</f>
        <v>0</v>
      </c>
      <c r="R215" s="17">
        <v>0</v>
      </c>
      <c r="S215" s="17">
        <f>R215*V$4/100</f>
        <v>0</v>
      </c>
      <c r="T215" s="17">
        <v>0</v>
      </c>
      <c r="U215" s="17">
        <f>T215*V$4/100</f>
        <v>0</v>
      </c>
      <c r="V215" s="17">
        <v>0</v>
      </c>
      <c r="W215" s="17">
        <f>V215*V$4/100</f>
        <v>0</v>
      </c>
    </row>
    <row r="216" spans="1:23" ht="67.5">
      <c r="A216" s="17">
        <v>80</v>
      </c>
      <c r="B216" s="2" t="s">
        <v>171</v>
      </c>
      <c r="C216" s="14"/>
      <c r="D216" s="41" t="s">
        <v>142</v>
      </c>
      <c r="E216" s="43">
        <v>1</v>
      </c>
      <c r="F216" s="32" t="s">
        <v>131</v>
      </c>
      <c r="G216" s="10">
        <v>4.53</v>
      </c>
      <c r="H216" s="46">
        <f>G216*V$4*2.34</f>
        <v>187591.73939999999</v>
      </c>
      <c r="I216" s="18">
        <f t="shared" si="47"/>
        <v>18759.173940000001</v>
      </c>
      <c r="J216" s="18"/>
      <c r="K216" s="18"/>
      <c r="L216" s="18"/>
      <c r="M216" s="18"/>
      <c r="N216" s="17">
        <v>120</v>
      </c>
      <c r="O216" s="15">
        <f>N216*V$4/100</f>
        <v>21236.400000000001</v>
      </c>
      <c r="P216" s="17">
        <v>0</v>
      </c>
      <c r="Q216" s="15">
        <f>P216*V$4/100</f>
        <v>0</v>
      </c>
      <c r="R216" s="17">
        <v>0</v>
      </c>
      <c r="S216" s="16">
        <f>R216*V$4/100</f>
        <v>0</v>
      </c>
      <c r="T216" s="17">
        <v>0</v>
      </c>
      <c r="U216" s="16">
        <f>T216*V$4/100</f>
        <v>0</v>
      </c>
      <c r="V216" s="17">
        <v>0</v>
      </c>
      <c r="W216" s="16">
        <f>V216*V$4/100</f>
        <v>0</v>
      </c>
    </row>
    <row r="217" spans="1:23" ht="67.5">
      <c r="A217" s="17">
        <v>81</v>
      </c>
      <c r="B217" s="2" t="s">
        <v>171</v>
      </c>
      <c r="C217" s="14"/>
      <c r="D217" s="41" t="s">
        <v>142</v>
      </c>
      <c r="E217" s="43">
        <v>4</v>
      </c>
      <c r="F217" s="21">
        <v>12</v>
      </c>
      <c r="G217" s="10">
        <v>3.57</v>
      </c>
      <c r="H217" s="46">
        <f>G217*V$4*2.34</f>
        <v>147837.19859999997</v>
      </c>
      <c r="I217" s="18">
        <f t="shared" si="47"/>
        <v>14783.719859999997</v>
      </c>
      <c r="J217" s="18"/>
      <c r="K217" s="18"/>
      <c r="L217" s="18"/>
      <c r="M217" s="18"/>
      <c r="N217" s="17">
        <v>120</v>
      </c>
      <c r="O217" s="17">
        <f>N217*V$4/100</f>
        <v>21236.400000000001</v>
      </c>
      <c r="P217" s="17">
        <v>0</v>
      </c>
      <c r="Q217" s="17">
        <f>P217*V$4/100</f>
        <v>0</v>
      </c>
      <c r="R217" s="17">
        <v>0</v>
      </c>
      <c r="S217" s="17">
        <f>R217*V$4/100</f>
        <v>0</v>
      </c>
      <c r="T217" s="17">
        <v>0</v>
      </c>
      <c r="U217" s="17">
        <f>T217*V$4/100</f>
        <v>0</v>
      </c>
      <c r="V217" s="17">
        <v>0</v>
      </c>
      <c r="W217" s="17">
        <f>V217*V$4/100</f>
        <v>0</v>
      </c>
    </row>
    <row r="218" spans="1:23" ht="67.5">
      <c r="A218" s="17">
        <v>82</v>
      </c>
      <c r="B218" s="2" t="s">
        <v>171</v>
      </c>
      <c r="C218" s="14"/>
      <c r="D218" s="41" t="s">
        <v>142</v>
      </c>
      <c r="E218" s="43">
        <v>4</v>
      </c>
      <c r="F218" s="21">
        <v>1.01</v>
      </c>
      <c r="G218" s="10">
        <v>3.36</v>
      </c>
      <c r="H218" s="46">
        <f>G218*V$4*2.34</f>
        <v>139140.8928</v>
      </c>
      <c r="I218" s="18">
        <f t="shared" ref="I218" si="48">H218*0.1</f>
        <v>13914.08928</v>
      </c>
      <c r="J218" s="18"/>
      <c r="K218" s="18"/>
      <c r="L218" s="18"/>
      <c r="M218" s="18"/>
      <c r="N218" s="17">
        <v>120</v>
      </c>
      <c r="O218" s="17">
        <f>N218*V$4/100</f>
        <v>21236.400000000001</v>
      </c>
      <c r="P218" s="17">
        <v>0</v>
      </c>
      <c r="Q218" s="17">
        <f>P218*V$4/100</f>
        <v>0</v>
      </c>
      <c r="R218" s="17">
        <v>0</v>
      </c>
      <c r="S218" s="17">
        <f>R218*V$4/100</f>
        <v>0</v>
      </c>
      <c r="T218" s="17">
        <v>0</v>
      </c>
      <c r="U218" s="17">
        <f>T218*V$4/100</f>
        <v>0</v>
      </c>
      <c r="V218" s="17">
        <v>0</v>
      </c>
      <c r="W218" s="17">
        <f>V218*V$4/100</f>
        <v>0</v>
      </c>
    </row>
    <row r="219" spans="1:23" ht="67.5">
      <c r="A219" s="17">
        <v>83</v>
      </c>
      <c r="B219" s="2" t="s">
        <v>171</v>
      </c>
      <c r="C219" s="14"/>
      <c r="D219" s="41" t="s">
        <v>142</v>
      </c>
      <c r="E219" s="43">
        <v>3</v>
      </c>
      <c r="F219" s="21">
        <v>7.05</v>
      </c>
      <c r="G219" s="10">
        <v>3.98</v>
      </c>
      <c r="H219" s="46">
        <f>G219*V$4*2.34</f>
        <v>164815.70039999997</v>
      </c>
      <c r="I219" s="18">
        <f t="shared" ref="I219" si="49">H219*0.1</f>
        <v>16481.570039999999</v>
      </c>
      <c r="J219" s="18"/>
      <c r="K219" s="18"/>
      <c r="L219" s="18"/>
      <c r="M219" s="18"/>
      <c r="N219" s="17">
        <v>120</v>
      </c>
      <c r="O219" s="17">
        <f>N219*V$4/100</f>
        <v>21236.400000000001</v>
      </c>
      <c r="P219" s="17">
        <v>0</v>
      </c>
      <c r="Q219" s="17">
        <f>P219*V$4/100</f>
        <v>0</v>
      </c>
      <c r="R219" s="17">
        <v>0</v>
      </c>
      <c r="S219" s="17">
        <f>R219*V$4/100</f>
        <v>0</v>
      </c>
      <c r="T219" s="17">
        <v>0</v>
      </c>
      <c r="U219" s="17">
        <f>T219*V$4/100</f>
        <v>0</v>
      </c>
      <c r="V219" s="17">
        <v>0</v>
      </c>
      <c r="W219" s="17">
        <f>V219*V$4/100</f>
        <v>0</v>
      </c>
    </row>
    <row r="220" spans="1:23" ht="67.5">
      <c r="A220" s="17">
        <v>84</v>
      </c>
      <c r="B220" s="2" t="s">
        <v>171</v>
      </c>
      <c r="C220" s="14"/>
      <c r="D220" s="41" t="s">
        <v>142</v>
      </c>
      <c r="E220" s="43">
        <v>2</v>
      </c>
      <c r="F220" s="21">
        <v>10.09</v>
      </c>
      <c r="G220" s="10">
        <v>4.12</v>
      </c>
      <c r="H220" s="46">
        <f>G220*V$4*2.34</f>
        <v>170613.23759999999</v>
      </c>
      <c r="I220" s="18">
        <f t="shared" ref="I220" si="50">H220*0.1</f>
        <v>17061.323759999999</v>
      </c>
      <c r="J220" s="18"/>
      <c r="K220" s="18"/>
      <c r="L220" s="18"/>
      <c r="M220" s="18"/>
      <c r="N220" s="17">
        <v>120</v>
      </c>
      <c r="O220" s="17">
        <f>N220*V$4/100</f>
        <v>21236.400000000001</v>
      </c>
      <c r="P220" s="17">
        <v>0</v>
      </c>
      <c r="Q220" s="17">
        <f>P220*V$4/100</f>
        <v>0</v>
      </c>
      <c r="R220" s="17">
        <v>0</v>
      </c>
      <c r="S220" s="17">
        <f>R220*V$4/100</f>
        <v>0</v>
      </c>
      <c r="T220" s="17">
        <v>0</v>
      </c>
      <c r="U220" s="17">
        <f>T220*V$4/100</f>
        <v>0</v>
      </c>
      <c r="V220" s="17">
        <v>0</v>
      </c>
      <c r="W220" s="17">
        <f>V220*V$4/100</f>
        <v>0</v>
      </c>
    </row>
    <row r="221" spans="1:23" ht="67.5">
      <c r="A221" s="17">
        <v>85</v>
      </c>
      <c r="B221" s="2" t="s">
        <v>171</v>
      </c>
      <c r="C221" s="14"/>
      <c r="D221" s="41" t="s">
        <v>142</v>
      </c>
      <c r="E221" s="43">
        <v>3</v>
      </c>
      <c r="F221" s="21">
        <v>7.05</v>
      </c>
      <c r="G221" s="10">
        <v>3.98</v>
      </c>
      <c r="H221" s="46">
        <f>G221*V$4*2.34</f>
        <v>164815.70039999997</v>
      </c>
      <c r="I221" s="18">
        <f t="shared" ref="I221" si="51">H221*0.1</f>
        <v>16481.570039999999</v>
      </c>
      <c r="J221" s="18"/>
      <c r="K221" s="18"/>
      <c r="L221" s="18"/>
      <c r="M221" s="18"/>
      <c r="N221" s="17">
        <v>120</v>
      </c>
      <c r="O221" s="17">
        <f>N221*V$4/100</f>
        <v>21236.400000000001</v>
      </c>
      <c r="P221" s="17">
        <v>0</v>
      </c>
      <c r="Q221" s="17">
        <f>P221*V$4/100</f>
        <v>0</v>
      </c>
      <c r="R221" s="17">
        <v>0</v>
      </c>
      <c r="S221" s="17">
        <f>R221*V$4/100</f>
        <v>0</v>
      </c>
      <c r="T221" s="17">
        <v>0</v>
      </c>
      <c r="U221" s="17">
        <f>T221*V$4/100</f>
        <v>0</v>
      </c>
      <c r="V221" s="17">
        <v>0</v>
      </c>
      <c r="W221" s="17">
        <f>V221*V$4/100</f>
        <v>0</v>
      </c>
    </row>
    <row r="222" spans="1:23" ht="67.5">
      <c r="A222" s="17">
        <v>86</v>
      </c>
      <c r="B222" s="2" t="s">
        <v>171</v>
      </c>
      <c r="C222" s="14"/>
      <c r="D222" s="41" t="s">
        <v>142</v>
      </c>
      <c r="E222" s="43">
        <v>4</v>
      </c>
      <c r="F222" s="10">
        <v>0</v>
      </c>
      <c r="G222" s="10">
        <v>3.32</v>
      </c>
      <c r="H222" s="46">
        <f>G222*V$4*2.34</f>
        <v>137484.45359999998</v>
      </c>
      <c r="I222" s="18">
        <f t="shared" ref="I222" si="52">H222*0.1</f>
        <v>13748.445359999998</v>
      </c>
      <c r="J222" s="18"/>
      <c r="K222" s="18"/>
      <c r="L222" s="18"/>
      <c r="M222" s="18"/>
      <c r="N222" s="17">
        <v>120</v>
      </c>
      <c r="O222" s="17">
        <f>N222*V$4/100</f>
        <v>21236.400000000001</v>
      </c>
      <c r="P222" s="17">
        <v>0</v>
      </c>
      <c r="Q222" s="17">
        <f>P222*V$4/100</f>
        <v>0</v>
      </c>
      <c r="R222" s="17">
        <v>0</v>
      </c>
      <c r="S222" s="17">
        <f>R222*V$4/100</f>
        <v>0</v>
      </c>
      <c r="T222" s="17">
        <v>0</v>
      </c>
      <c r="U222" s="17">
        <f>T222*V$4/100</f>
        <v>0</v>
      </c>
      <c r="V222" s="17">
        <v>0</v>
      </c>
      <c r="W222" s="17">
        <f>V222*V$4/100</f>
        <v>0</v>
      </c>
    </row>
    <row r="223" spans="1:23" ht="67.5">
      <c r="A223" s="17">
        <v>87</v>
      </c>
      <c r="B223" s="2" t="s">
        <v>171</v>
      </c>
      <c r="C223" s="14"/>
      <c r="D223" s="41" t="s">
        <v>142</v>
      </c>
      <c r="E223" s="43">
        <v>1</v>
      </c>
      <c r="F223" s="10">
        <v>23.09</v>
      </c>
      <c r="G223" s="10">
        <v>4.46</v>
      </c>
      <c r="H223" s="46">
        <f>G223*V$4*2.34</f>
        <v>184692.97079999998</v>
      </c>
      <c r="I223" s="18">
        <f t="shared" ref="I223" si="53">H223*0.1</f>
        <v>18469.29708</v>
      </c>
      <c r="J223" s="18"/>
      <c r="K223" s="18"/>
      <c r="L223" s="18"/>
      <c r="M223" s="18"/>
      <c r="N223" s="17">
        <v>120</v>
      </c>
      <c r="O223" s="17">
        <f>N223*V$4/100</f>
        <v>21236.400000000001</v>
      </c>
      <c r="P223" s="17">
        <v>0</v>
      </c>
      <c r="Q223" s="17">
        <f>P223*V$4/100</f>
        <v>0</v>
      </c>
      <c r="R223" s="17">
        <v>0</v>
      </c>
      <c r="S223" s="17">
        <f>R223*V$4/100</f>
        <v>0</v>
      </c>
      <c r="T223" s="17">
        <v>0</v>
      </c>
      <c r="U223" s="17">
        <f>T223*V$4/100</f>
        <v>0</v>
      </c>
      <c r="V223" s="17">
        <v>0</v>
      </c>
      <c r="W223" s="17">
        <f>V223*V$4/100</f>
        <v>0</v>
      </c>
    </row>
    <row r="224" spans="1:23" ht="33.75">
      <c r="A224" s="17">
        <v>88</v>
      </c>
      <c r="B224" s="2" t="s">
        <v>183</v>
      </c>
      <c r="C224" s="14"/>
      <c r="D224" s="41" t="s">
        <v>148</v>
      </c>
      <c r="E224" s="43">
        <v>1</v>
      </c>
      <c r="F224" s="11">
        <v>20.04</v>
      </c>
      <c r="G224" s="10">
        <v>5.49</v>
      </c>
      <c r="H224" s="46">
        <f>G224*V$4*2.34</f>
        <v>227346.28019999998</v>
      </c>
      <c r="I224" s="18">
        <f t="shared" ref="I224" si="54">H224*0.1</f>
        <v>22734.62802</v>
      </c>
      <c r="J224" s="18"/>
      <c r="K224" s="18"/>
      <c r="L224" s="18"/>
      <c r="M224" s="18"/>
      <c r="N224" s="17"/>
      <c r="O224" s="17">
        <f>N224*V$4/100</f>
        <v>0</v>
      </c>
      <c r="P224" s="17">
        <v>0</v>
      </c>
      <c r="Q224" s="17">
        <f>P224*V$4/100</f>
        <v>0</v>
      </c>
      <c r="R224" s="17">
        <v>0</v>
      </c>
      <c r="S224" s="17">
        <f>R224*V$4/100</f>
        <v>0</v>
      </c>
      <c r="T224" s="17">
        <v>0</v>
      </c>
      <c r="U224" s="17">
        <f>T224*V$4/100</f>
        <v>0</v>
      </c>
      <c r="V224" s="17">
        <v>0</v>
      </c>
      <c r="W224" s="17">
        <f>V224*V$4/100</f>
        <v>0</v>
      </c>
    </row>
    <row r="225" spans="1:23" ht="33.75">
      <c r="A225" s="17">
        <v>89</v>
      </c>
      <c r="B225" s="2" t="s">
        <v>98</v>
      </c>
      <c r="C225" s="14"/>
      <c r="D225" s="41" t="s">
        <v>142</v>
      </c>
      <c r="E225" s="43">
        <v>1</v>
      </c>
      <c r="F225" s="11" t="s">
        <v>131</v>
      </c>
      <c r="G225" s="10">
        <v>4.53</v>
      </c>
      <c r="H225" s="46">
        <f>G225*V$4*2.34</f>
        <v>187591.73939999999</v>
      </c>
      <c r="I225" s="18">
        <f t="shared" si="43"/>
        <v>18759.173940000001</v>
      </c>
      <c r="J225" s="18"/>
      <c r="K225" s="18"/>
      <c r="L225" s="18"/>
      <c r="M225" s="18"/>
      <c r="N225" s="17">
        <v>50</v>
      </c>
      <c r="O225" s="17">
        <f>N225*V$4/100</f>
        <v>8848.5</v>
      </c>
      <c r="P225" s="17">
        <v>0</v>
      </c>
      <c r="Q225" s="17">
        <f>P225*V$4/100</f>
        <v>0</v>
      </c>
      <c r="R225" s="17">
        <v>0</v>
      </c>
      <c r="S225" s="17">
        <f>R225*V$4/100</f>
        <v>0</v>
      </c>
      <c r="T225" s="17">
        <v>0</v>
      </c>
      <c r="U225" s="17">
        <f>T225*V$4/100</f>
        <v>0</v>
      </c>
      <c r="V225" s="17">
        <v>0</v>
      </c>
      <c r="W225" s="17">
        <f>V225*V$4/100</f>
        <v>0</v>
      </c>
    </row>
    <row r="226" spans="1:23" ht="22.5">
      <c r="A226" s="17">
        <v>90</v>
      </c>
      <c r="B226" s="2" t="s">
        <v>155</v>
      </c>
      <c r="C226" s="14"/>
      <c r="D226" s="41" t="s">
        <v>142</v>
      </c>
      <c r="E226" s="43">
        <v>1</v>
      </c>
      <c r="F226" s="10" t="s">
        <v>131</v>
      </c>
      <c r="G226" s="10">
        <v>4.53</v>
      </c>
      <c r="H226" s="46">
        <f>G226*V$4*2.34</f>
        <v>187591.73939999999</v>
      </c>
      <c r="I226" s="18">
        <f t="shared" si="43"/>
        <v>18759.173940000001</v>
      </c>
      <c r="J226" s="18"/>
      <c r="K226" s="18"/>
      <c r="L226" s="18"/>
      <c r="M226" s="18"/>
      <c r="N226" s="17">
        <v>0</v>
      </c>
      <c r="O226" s="17">
        <f>N226*V$4/100</f>
        <v>0</v>
      </c>
      <c r="P226" s="17">
        <v>190</v>
      </c>
      <c r="Q226" s="17">
        <f>P226*V$4/100</f>
        <v>33624.300000000003</v>
      </c>
      <c r="R226" s="17">
        <v>0</v>
      </c>
      <c r="S226" s="17">
        <f>R226*V$4/100</f>
        <v>0</v>
      </c>
      <c r="T226" s="17">
        <v>0</v>
      </c>
      <c r="U226" s="17">
        <f>T226*V$4/100</f>
        <v>0</v>
      </c>
      <c r="V226" s="17">
        <v>0</v>
      </c>
      <c r="W226" s="17">
        <f>V226*V$4/100</f>
        <v>0</v>
      </c>
    </row>
    <row r="227" spans="1:23" ht="22.5">
      <c r="A227" s="17">
        <v>91</v>
      </c>
      <c r="B227" s="2" t="s">
        <v>176</v>
      </c>
      <c r="C227" s="14"/>
      <c r="D227" s="41" t="s">
        <v>148</v>
      </c>
      <c r="E227" s="43">
        <v>1</v>
      </c>
      <c r="F227" s="10">
        <v>23.05</v>
      </c>
      <c r="G227" s="10">
        <v>5.49</v>
      </c>
      <c r="H227" s="46">
        <f>G227*V$4*2.34</f>
        <v>227346.28019999998</v>
      </c>
      <c r="I227" s="18">
        <f t="shared" ref="I227" si="55">H227*0.1</f>
        <v>22734.62802</v>
      </c>
      <c r="J227" s="18"/>
      <c r="K227" s="18"/>
      <c r="L227" s="18"/>
      <c r="M227" s="18"/>
      <c r="N227" s="17">
        <v>0</v>
      </c>
      <c r="O227" s="18">
        <f>N227*V$4/100</f>
        <v>0</v>
      </c>
      <c r="P227" s="17">
        <v>190</v>
      </c>
      <c r="Q227" s="17">
        <f>P227*V$4/100</f>
        <v>33624.300000000003</v>
      </c>
      <c r="R227" s="17">
        <v>0</v>
      </c>
      <c r="S227" s="17">
        <f>R227*V$4/100</f>
        <v>0</v>
      </c>
      <c r="T227" s="17">
        <v>0</v>
      </c>
      <c r="U227" s="17">
        <f>T227*V$4/100</f>
        <v>0</v>
      </c>
      <c r="V227" s="17">
        <v>0</v>
      </c>
      <c r="W227" s="17">
        <f>V227*V$4/100</f>
        <v>0</v>
      </c>
    </row>
    <row r="228" spans="1:23" ht="22.5">
      <c r="A228" s="17">
        <v>92</v>
      </c>
      <c r="B228" s="2" t="s">
        <v>176</v>
      </c>
      <c r="C228" s="14"/>
      <c r="D228" s="41" t="s">
        <v>142</v>
      </c>
      <c r="E228" s="43">
        <v>1</v>
      </c>
      <c r="F228" s="10" t="s">
        <v>131</v>
      </c>
      <c r="G228" s="10">
        <v>4.53</v>
      </c>
      <c r="H228" s="46">
        <f>G228*V$4*2.34</f>
        <v>187591.73939999999</v>
      </c>
      <c r="I228" s="18">
        <f t="shared" ref="I228" si="56">H228*0.1</f>
        <v>18759.173940000001</v>
      </c>
      <c r="J228" s="18"/>
      <c r="K228" s="18"/>
      <c r="L228" s="18"/>
      <c r="M228" s="18"/>
      <c r="N228" s="17">
        <v>0</v>
      </c>
      <c r="O228" s="18">
        <f>N228*V$4/100</f>
        <v>0</v>
      </c>
      <c r="P228" s="17">
        <v>190</v>
      </c>
      <c r="Q228" s="17">
        <f>P228*V$4/100</f>
        <v>33624.300000000003</v>
      </c>
      <c r="R228" s="17">
        <v>0</v>
      </c>
      <c r="S228" s="17">
        <f>R228*V$4/100</f>
        <v>0</v>
      </c>
      <c r="T228" s="17">
        <v>0</v>
      </c>
      <c r="U228" s="17">
        <f>T228*V$4/100</f>
        <v>0</v>
      </c>
      <c r="V228" s="17">
        <v>0</v>
      </c>
      <c r="W228" s="17">
        <f>V228*V$4/100</f>
        <v>0</v>
      </c>
    </row>
    <row r="229" spans="1:23" ht="23.25">
      <c r="A229" s="17">
        <v>93</v>
      </c>
      <c r="B229" s="2" t="s">
        <v>176</v>
      </c>
      <c r="C229" s="39"/>
      <c r="D229" s="41" t="s">
        <v>142</v>
      </c>
      <c r="E229" s="43">
        <v>4</v>
      </c>
      <c r="F229" s="10" t="s">
        <v>88</v>
      </c>
      <c r="G229" s="10">
        <v>3.49</v>
      </c>
      <c r="H229" s="46">
        <f>G229*V$4*2.34</f>
        <v>144524.32020000002</v>
      </c>
      <c r="I229" s="18">
        <f t="shared" ref="I229:I230" si="57">H229*0.1</f>
        <v>14452.432020000002</v>
      </c>
      <c r="J229" s="18"/>
      <c r="K229" s="18"/>
      <c r="L229" s="18"/>
      <c r="M229" s="18"/>
      <c r="N229" s="17">
        <v>0</v>
      </c>
      <c r="O229" s="18">
        <f>N229*V$4/100</f>
        <v>0</v>
      </c>
      <c r="P229" s="17">
        <v>190</v>
      </c>
      <c r="Q229" s="17">
        <f>P229*V$4/100</f>
        <v>33624.300000000003</v>
      </c>
      <c r="R229" s="17">
        <v>0</v>
      </c>
      <c r="S229" s="17">
        <f>R229*V$4/100</f>
        <v>0</v>
      </c>
      <c r="T229" s="17">
        <v>0</v>
      </c>
      <c r="U229" s="17">
        <f>T229*V$4/100</f>
        <v>0</v>
      </c>
      <c r="V229" s="17">
        <v>0</v>
      </c>
      <c r="W229" s="17">
        <f>V229*V$4/100</f>
        <v>0</v>
      </c>
    </row>
    <row r="230" spans="1:23" ht="22.5">
      <c r="A230" s="17">
        <v>94</v>
      </c>
      <c r="B230" s="2" t="s">
        <v>176</v>
      </c>
      <c r="C230" s="14"/>
      <c r="D230" s="41" t="s">
        <v>142</v>
      </c>
      <c r="E230" s="43">
        <v>4</v>
      </c>
      <c r="F230" s="10">
        <v>17.09</v>
      </c>
      <c r="G230" s="10">
        <v>3.65</v>
      </c>
      <c r="H230" s="46">
        <f>G230*V$4*2.34</f>
        <v>151150.07699999999</v>
      </c>
      <c r="I230" s="18">
        <f t="shared" si="57"/>
        <v>15115.0077</v>
      </c>
      <c r="J230" s="18"/>
      <c r="K230" s="18"/>
      <c r="L230" s="18"/>
      <c r="M230" s="18"/>
      <c r="N230" s="17">
        <v>0</v>
      </c>
      <c r="O230" s="18">
        <f>N230*V$4/100</f>
        <v>0</v>
      </c>
      <c r="P230" s="17">
        <v>190</v>
      </c>
      <c r="Q230" s="17">
        <f>P230*V$4/100</f>
        <v>33624.300000000003</v>
      </c>
      <c r="R230" s="17">
        <v>0</v>
      </c>
      <c r="S230" s="17">
        <f>R230*V$4/100</f>
        <v>0</v>
      </c>
      <c r="T230" s="17">
        <v>0</v>
      </c>
      <c r="U230" s="17">
        <f>T230*V$4/100</f>
        <v>0</v>
      </c>
      <c r="V230" s="17">
        <v>0</v>
      </c>
      <c r="W230" s="17">
        <f>V230*V$4/100</f>
        <v>0</v>
      </c>
    </row>
    <row r="231" spans="1:23" ht="34.5">
      <c r="A231" s="17">
        <v>95</v>
      </c>
      <c r="B231" s="2" t="s">
        <v>101</v>
      </c>
      <c r="C231" s="39"/>
      <c r="D231" s="41" t="s">
        <v>142</v>
      </c>
      <c r="E231" s="43">
        <v>4</v>
      </c>
      <c r="F231" s="10" t="s">
        <v>88</v>
      </c>
      <c r="G231" s="10">
        <v>3.49</v>
      </c>
      <c r="H231" s="46">
        <f>G231*V$4*2.34</f>
        <v>144524.32020000002</v>
      </c>
      <c r="I231" s="18">
        <f t="shared" si="43"/>
        <v>14452.432020000002</v>
      </c>
      <c r="J231" s="18"/>
      <c r="K231" s="18"/>
      <c r="L231" s="18"/>
      <c r="M231" s="18"/>
      <c r="N231" s="17">
        <v>50</v>
      </c>
      <c r="O231" s="18">
        <f>N231*V$4/100</f>
        <v>8848.5</v>
      </c>
      <c r="P231" s="17">
        <v>0</v>
      </c>
      <c r="Q231" s="17">
        <f>P231*V$4/100</f>
        <v>0</v>
      </c>
      <c r="R231" s="17">
        <v>0</v>
      </c>
      <c r="S231" s="17">
        <f>R231*V$4/100</f>
        <v>0</v>
      </c>
      <c r="T231" s="17">
        <v>0</v>
      </c>
      <c r="U231" s="17">
        <f>T231*V$4/100</f>
        <v>0</v>
      </c>
      <c r="V231" s="17">
        <v>0</v>
      </c>
      <c r="W231" s="17">
        <f>V231*V$4/100</f>
        <v>0</v>
      </c>
    </row>
    <row r="232" spans="1:23" ht="22.5">
      <c r="A232" s="17">
        <v>96</v>
      </c>
      <c r="B232" s="2" t="s">
        <v>67</v>
      </c>
      <c r="C232" s="14"/>
      <c r="D232" s="41" t="s">
        <v>142</v>
      </c>
      <c r="E232" s="43">
        <v>4</v>
      </c>
      <c r="F232" s="10">
        <v>23.01</v>
      </c>
      <c r="G232" s="10">
        <v>3.69</v>
      </c>
      <c r="H232" s="46">
        <f>G232*V$4*2.34</f>
        <v>152806.51619999998</v>
      </c>
      <c r="I232" s="18">
        <f t="shared" si="43"/>
        <v>15280.651619999999</v>
      </c>
      <c r="J232" s="18"/>
      <c r="K232" s="18"/>
      <c r="L232" s="18"/>
      <c r="M232" s="18"/>
      <c r="N232" s="17">
        <v>0</v>
      </c>
      <c r="O232" s="17">
        <f>N232*V$4/100</f>
        <v>0</v>
      </c>
      <c r="P232" s="17">
        <v>0</v>
      </c>
      <c r="Q232" s="17">
        <f>P232*V$4/100</f>
        <v>0</v>
      </c>
      <c r="R232" s="17">
        <v>0</v>
      </c>
      <c r="S232" s="17">
        <f>R232*V$4/100</f>
        <v>0</v>
      </c>
      <c r="T232" s="17">
        <v>0</v>
      </c>
      <c r="U232" s="17">
        <f>T232*V$4/100</f>
        <v>0</v>
      </c>
      <c r="V232" s="17">
        <v>0</v>
      </c>
      <c r="W232" s="17">
        <f>V232*V$4/100</f>
        <v>0</v>
      </c>
    </row>
    <row r="233" spans="1:23" ht="33.75">
      <c r="A233" s="17">
        <v>97</v>
      </c>
      <c r="B233" s="2" t="s">
        <v>173</v>
      </c>
      <c r="C233" s="14"/>
      <c r="D233" s="41" t="s">
        <v>142</v>
      </c>
      <c r="E233" s="43">
        <v>3</v>
      </c>
      <c r="F233" s="11" t="s">
        <v>131</v>
      </c>
      <c r="G233" s="10">
        <v>4.29</v>
      </c>
      <c r="H233" s="46">
        <f>G233*V$4*2.34</f>
        <v>177653.1042</v>
      </c>
      <c r="I233" s="18">
        <f t="shared" si="43"/>
        <v>17765.310420000002</v>
      </c>
      <c r="J233" s="18"/>
      <c r="K233" s="18"/>
      <c r="L233" s="18"/>
      <c r="M233" s="18"/>
      <c r="N233" s="17">
        <v>0</v>
      </c>
      <c r="O233" s="17">
        <f>N233*V$4/100</f>
        <v>0</v>
      </c>
      <c r="P233" s="17">
        <v>0</v>
      </c>
      <c r="Q233" s="17">
        <f>P233*V$4/100</f>
        <v>0</v>
      </c>
      <c r="R233" s="17">
        <v>0</v>
      </c>
      <c r="S233" s="17">
        <f>R233*V$4/100</f>
        <v>0</v>
      </c>
      <c r="T233" s="17">
        <v>0</v>
      </c>
      <c r="U233" s="17">
        <f>T233*V$4/100</f>
        <v>0</v>
      </c>
      <c r="V233" s="17">
        <v>0</v>
      </c>
      <c r="W233" s="17">
        <f>V233*V$4/100</f>
        <v>0</v>
      </c>
    </row>
    <row r="234" spans="1:23" ht="33.75">
      <c r="A234" s="17">
        <v>98</v>
      </c>
      <c r="B234" s="2" t="s">
        <v>173</v>
      </c>
      <c r="C234" s="14"/>
      <c r="D234" s="41" t="s">
        <v>142</v>
      </c>
      <c r="E234" s="43">
        <v>1</v>
      </c>
      <c r="F234" s="11" t="s">
        <v>131</v>
      </c>
      <c r="G234" s="10">
        <v>4.53</v>
      </c>
      <c r="H234" s="46">
        <f>G234*V$4*2.34</f>
        <v>187591.73939999999</v>
      </c>
      <c r="I234" s="18">
        <f t="shared" si="43"/>
        <v>18759.173940000001</v>
      </c>
      <c r="J234" s="18"/>
      <c r="K234" s="18"/>
      <c r="L234" s="18"/>
      <c r="M234" s="18"/>
      <c r="N234" s="17">
        <v>0</v>
      </c>
      <c r="O234" s="17">
        <f>N234*V$4/100</f>
        <v>0</v>
      </c>
      <c r="P234" s="17"/>
      <c r="Q234" s="17">
        <f>P234*V$4/100</f>
        <v>0</v>
      </c>
      <c r="R234" s="17">
        <v>0</v>
      </c>
      <c r="S234" s="17">
        <f>R234*V$4/100</f>
        <v>0</v>
      </c>
      <c r="T234" s="17">
        <v>0</v>
      </c>
      <c r="U234" s="17">
        <f>T234*V$4/100</f>
        <v>0</v>
      </c>
      <c r="V234" s="17">
        <v>0</v>
      </c>
      <c r="W234" s="17">
        <f>V234*V$4/100</f>
        <v>0</v>
      </c>
    </row>
    <row r="235" spans="1:23" ht="33.75">
      <c r="A235" s="17">
        <v>99</v>
      </c>
      <c r="B235" s="2" t="s">
        <v>173</v>
      </c>
      <c r="C235" s="14"/>
      <c r="D235" s="41" t="s">
        <v>148</v>
      </c>
      <c r="E235" s="43">
        <v>1</v>
      </c>
      <c r="F235" s="10">
        <v>14.08</v>
      </c>
      <c r="G235" s="10">
        <v>5.35</v>
      </c>
      <c r="H235" s="46">
        <f>G235*V$4*2.34</f>
        <v>221548.74299999999</v>
      </c>
      <c r="I235" s="18">
        <f t="shared" ref="I235" si="58">H235*0.1</f>
        <v>22154.874299999999</v>
      </c>
      <c r="J235" s="18"/>
      <c r="K235" s="18"/>
      <c r="L235" s="18"/>
      <c r="M235" s="18"/>
      <c r="N235" s="17"/>
      <c r="O235" s="17">
        <f>N235*V$4/100</f>
        <v>0</v>
      </c>
      <c r="P235" s="17">
        <v>0</v>
      </c>
      <c r="Q235" s="17">
        <f>P235*V$4/100</f>
        <v>0</v>
      </c>
      <c r="R235" s="17">
        <v>0</v>
      </c>
      <c r="S235" s="17">
        <f>R235*V$4/100</f>
        <v>0</v>
      </c>
      <c r="T235" s="17">
        <v>0</v>
      </c>
      <c r="U235" s="17">
        <f>T235*V$4/100</f>
        <v>0</v>
      </c>
      <c r="V235" s="17">
        <v>0</v>
      </c>
      <c r="W235" s="17">
        <v>0</v>
      </c>
    </row>
    <row r="236" spans="1:23" ht="41.25" customHeight="1">
      <c r="A236" s="17">
        <v>100</v>
      </c>
      <c r="B236" s="2" t="s">
        <v>173</v>
      </c>
      <c r="C236" s="14"/>
      <c r="D236" s="41" t="s">
        <v>142</v>
      </c>
      <c r="E236" s="43">
        <v>1</v>
      </c>
      <c r="F236" s="11" t="s">
        <v>131</v>
      </c>
      <c r="G236" s="10">
        <v>4.53</v>
      </c>
      <c r="H236" s="46">
        <f>G236*V$4*2.34</f>
        <v>187591.73939999999</v>
      </c>
      <c r="I236" s="18">
        <f t="shared" ref="I236" si="59">H236*0.1</f>
        <v>18759.173940000001</v>
      </c>
      <c r="J236" s="18"/>
      <c r="K236" s="18"/>
      <c r="L236" s="18"/>
      <c r="M236" s="18"/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</row>
    <row r="237" spans="1:23" ht="41.25" customHeight="1">
      <c r="A237" s="17">
        <v>101</v>
      </c>
      <c r="B237" s="2" t="s">
        <v>173</v>
      </c>
      <c r="C237" s="14"/>
      <c r="D237" s="41" t="s">
        <v>142</v>
      </c>
      <c r="E237" s="43">
        <v>1</v>
      </c>
      <c r="F237" s="11" t="s">
        <v>131</v>
      </c>
      <c r="G237" s="10">
        <v>4.53</v>
      </c>
      <c r="H237" s="46">
        <f>G237*V$4*2.34</f>
        <v>187591.73939999999</v>
      </c>
      <c r="I237" s="18">
        <f t="shared" ref="I237" si="60">H237*0.1</f>
        <v>18759.173940000001</v>
      </c>
      <c r="J237" s="18"/>
      <c r="K237" s="18"/>
      <c r="L237" s="18"/>
      <c r="M237" s="18"/>
      <c r="N237" s="17">
        <v>0</v>
      </c>
      <c r="O237" s="17">
        <v>0</v>
      </c>
      <c r="P237" s="17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0</v>
      </c>
      <c r="W237" s="17">
        <v>0</v>
      </c>
    </row>
    <row r="238" spans="1:23" ht="34.5">
      <c r="A238" s="17">
        <v>102</v>
      </c>
      <c r="B238" s="2" t="s">
        <v>173</v>
      </c>
      <c r="C238" s="39"/>
      <c r="D238" s="41" t="s">
        <v>142</v>
      </c>
      <c r="E238" s="43">
        <v>4</v>
      </c>
      <c r="F238" s="10" t="s">
        <v>88</v>
      </c>
      <c r="G238" s="10">
        <v>3.49</v>
      </c>
      <c r="H238" s="46">
        <f>G238*V$4*2.34</f>
        <v>144524.32020000002</v>
      </c>
      <c r="I238" s="18">
        <f t="shared" ref="I238:I239" si="61">H238*0.1</f>
        <v>14452.432020000002</v>
      </c>
      <c r="J238" s="18"/>
      <c r="K238" s="18"/>
      <c r="L238" s="18"/>
      <c r="M238" s="18"/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</row>
    <row r="239" spans="1:23" ht="45">
      <c r="A239" s="17">
        <v>103</v>
      </c>
      <c r="B239" s="2" t="s">
        <v>104</v>
      </c>
      <c r="C239" s="14"/>
      <c r="D239" s="41" t="s">
        <v>142</v>
      </c>
      <c r="E239" s="43">
        <v>1</v>
      </c>
      <c r="F239" s="32">
        <v>20.079999999999998</v>
      </c>
      <c r="G239" s="10">
        <v>4.46</v>
      </c>
      <c r="H239" s="46">
        <f>G239*V$4*2.34</f>
        <v>184692.97079999998</v>
      </c>
      <c r="I239" s="18">
        <f t="shared" si="61"/>
        <v>18469.29708</v>
      </c>
      <c r="J239" s="18"/>
      <c r="K239" s="18"/>
      <c r="L239" s="18"/>
      <c r="M239" s="18"/>
      <c r="N239" s="17">
        <v>0</v>
      </c>
      <c r="O239" s="17">
        <f>N239*V$4/100</f>
        <v>0</v>
      </c>
      <c r="P239" s="17">
        <v>0</v>
      </c>
      <c r="Q239" s="17"/>
      <c r="R239" s="17">
        <v>0</v>
      </c>
      <c r="S239" s="17">
        <f>R239*V$4/100</f>
        <v>0</v>
      </c>
      <c r="T239" s="17">
        <v>0</v>
      </c>
      <c r="U239" s="17"/>
      <c r="V239" s="17">
        <v>0</v>
      </c>
      <c r="W239" s="17">
        <f>V239*V$4/100</f>
        <v>0</v>
      </c>
    </row>
    <row r="240" spans="1:23" ht="45">
      <c r="A240" s="17">
        <v>104</v>
      </c>
      <c r="B240" s="2" t="s">
        <v>105</v>
      </c>
      <c r="C240" s="14"/>
      <c r="D240" s="41" t="s">
        <v>142</v>
      </c>
      <c r="E240" s="43">
        <v>4</v>
      </c>
      <c r="F240" s="32">
        <v>22.1</v>
      </c>
      <c r="G240" s="10">
        <v>3.69</v>
      </c>
      <c r="H240" s="46">
        <f>G240*V$4*2.34</f>
        <v>152806.51619999998</v>
      </c>
      <c r="I240" s="18">
        <f t="shared" ref="I240" si="62">H240*0.1</f>
        <v>15280.651619999999</v>
      </c>
      <c r="J240" s="18"/>
      <c r="K240" s="18"/>
      <c r="L240" s="18"/>
      <c r="M240" s="18"/>
      <c r="N240" s="17">
        <v>0</v>
      </c>
      <c r="O240" s="17">
        <f>N240*V$4/100</f>
        <v>0</v>
      </c>
      <c r="P240" s="17">
        <v>0</v>
      </c>
      <c r="Q240" s="17"/>
      <c r="R240" s="17">
        <v>0</v>
      </c>
      <c r="S240" s="17">
        <f>R240*V$4/100</f>
        <v>0</v>
      </c>
      <c r="T240" s="17">
        <v>0</v>
      </c>
      <c r="U240" s="17"/>
      <c r="V240" s="17">
        <v>0</v>
      </c>
      <c r="W240" s="17">
        <f>V240*V$4/100</f>
        <v>0</v>
      </c>
    </row>
    <row r="241" spans="1:23" ht="45.75">
      <c r="A241" s="17">
        <v>105</v>
      </c>
      <c r="B241" s="2" t="s">
        <v>105</v>
      </c>
      <c r="C241" s="39"/>
      <c r="D241" s="41" t="s">
        <v>142</v>
      </c>
      <c r="E241" s="43">
        <v>3</v>
      </c>
      <c r="F241" s="10">
        <v>6.02</v>
      </c>
      <c r="G241" s="10">
        <v>3.92</v>
      </c>
      <c r="H241" s="46">
        <f>G241*V$4*2.34</f>
        <v>162331.0416</v>
      </c>
      <c r="I241" s="18">
        <f t="shared" ref="I241:I243" si="63">H241*0.1</f>
        <v>16233.104160000001</v>
      </c>
      <c r="J241" s="18"/>
      <c r="K241" s="18"/>
      <c r="L241" s="18"/>
      <c r="M241" s="18"/>
      <c r="N241" s="17">
        <v>0</v>
      </c>
      <c r="O241" s="17">
        <f>N241*V$4/100</f>
        <v>0</v>
      </c>
      <c r="P241" s="17">
        <v>0</v>
      </c>
      <c r="Q241" s="17"/>
      <c r="R241" s="17">
        <v>0</v>
      </c>
      <c r="S241" s="17">
        <f>R241*V$4/100</f>
        <v>0</v>
      </c>
      <c r="T241" s="17">
        <v>0</v>
      </c>
      <c r="U241" s="17"/>
      <c r="V241" s="17">
        <v>0</v>
      </c>
      <c r="W241" s="17">
        <f>V241*V$4/100</f>
        <v>0</v>
      </c>
    </row>
    <row r="242" spans="1:23" ht="33.75">
      <c r="A242" s="17">
        <v>106</v>
      </c>
      <c r="B242" s="2" t="s">
        <v>85</v>
      </c>
      <c r="C242" s="14"/>
      <c r="D242" s="41" t="s">
        <v>142</v>
      </c>
      <c r="E242" s="43">
        <v>2</v>
      </c>
      <c r="F242" s="10">
        <v>23.04</v>
      </c>
      <c r="G242" s="10">
        <v>4.34</v>
      </c>
      <c r="H242" s="46">
        <f>G242*V$4*2.34</f>
        <v>179723.65319999997</v>
      </c>
      <c r="I242" s="18">
        <f t="shared" si="63"/>
        <v>17972.365319999997</v>
      </c>
      <c r="J242" s="18"/>
      <c r="K242" s="18"/>
      <c r="L242" s="18"/>
      <c r="M242" s="18"/>
      <c r="N242" s="17">
        <v>0</v>
      </c>
      <c r="O242" s="17">
        <f>N242*V$4/100</f>
        <v>0</v>
      </c>
      <c r="P242" s="17">
        <v>0</v>
      </c>
      <c r="Q242" s="17">
        <f>P242*V$4/100</f>
        <v>0</v>
      </c>
      <c r="R242" s="17">
        <v>0</v>
      </c>
      <c r="S242" s="17">
        <f>R242*V$4/100</f>
        <v>0</v>
      </c>
      <c r="T242" s="17">
        <v>0</v>
      </c>
      <c r="U242" s="17">
        <f>T242*V$4/100</f>
        <v>0</v>
      </c>
      <c r="V242" s="17">
        <v>0</v>
      </c>
      <c r="W242" s="17">
        <f>V242*V$4/100</f>
        <v>0</v>
      </c>
    </row>
    <row r="243" spans="1:23" ht="33.75">
      <c r="A243" s="17">
        <v>107</v>
      </c>
      <c r="B243" s="2" t="s">
        <v>85</v>
      </c>
      <c r="C243" s="14"/>
      <c r="D243" s="41" t="s">
        <v>142</v>
      </c>
      <c r="E243" s="43">
        <v>4</v>
      </c>
      <c r="F243" s="10">
        <v>2.0099999999999998</v>
      </c>
      <c r="G243" s="10">
        <v>3.41</v>
      </c>
      <c r="H243" s="46">
        <f>G243*V$4*2.34</f>
        <v>141211.4418</v>
      </c>
      <c r="I243" s="18">
        <f t="shared" si="63"/>
        <v>14121.144180000001</v>
      </c>
      <c r="J243" s="18"/>
      <c r="K243" s="18"/>
      <c r="L243" s="18"/>
      <c r="M243" s="18"/>
      <c r="N243" s="17">
        <v>0</v>
      </c>
      <c r="O243" s="17">
        <f>N243*V$4/100</f>
        <v>0</v>
      </c>
      <c r="P243" s="17">
        <v>0</v>
      </c>
      <c r="Q243" s="17">
        <f>P243*V$4/100</f>
        <v>0</v>
      </c>
      <c r="R243" s="17">
        <v>0</v>
      </c>
      <c r="S243" s="17">
        <f>R243*V$4/100</f>
        <v>0</v>
      </c>
      <c r="T243" s="17">
        <v>0</v>
      </c>
      <c r="U243" s="17">
        <f>T243*V$4/100</f>
        <v>0</v>
      </c>
      <c r="V243" s="17">
        <v>0</v>
      </c>
      <c r="W243" s="17">
        <f>V243*V$4/100</f>
        <v>0</v>
      </c>
    </row>
    <row r="244" spans="1:23" ht="23.25">
      <c r="A244" s="17">
        <v>108</v>
      </c>
      <c r="B244" s="2" t="s">
        <v>68</v>
      </c>
      <c r="C244" s="39"/>
      <c r="D244" s="41" t="s">
        <v>142</v>
      </c>
      <c r="E244" s="43">
        <v>4</v>
      </c>
      <c r="F244" s="10" t="s">
        <v>88</v>
      </c>
      <c r="G244" s="10">
        <v>3.49</v>
      </c>
      <c r="H244" s="46">
        <f>G244*V$4*2.34</f>
        <v>144524.32020000002</v>
      </c>
      <c r="I244" s="18">
        <f t="shared" si="43"/>
        <v>14452.432020000002</v>
      </c>
      <c r="J244" s="18"/>
      <c r="K244" s="18"/>
      <c r="L244" s="18"/>
      <c r="M244" s="18"/>
      <c r="N244" s="17">
        <v>0</v>
      </c>
      <c r="O244" s="17">
        <f>N244*V$4/100</f>
        <v>0</v>
      </c>
      <c r="P244" s="17">
        <v>0</v>
      </c>
      <c r="Q244" s="17">
        <f>P244*V$4/100</f>
        <v>0</v>
      </c>
      <c r="R244" s="17">
        <v>0</v>
      </c>
      <c r="S244" s="17">
        <f>R244*V$4/100</f>
        <v>0</v>
      </c>
      <c r="T244" s="17">
        <v>0</v>
      </c>
      <c r="U244" s="17">
        <f>T244*V$4/100</f>
        <v>0</v>
      </c>
      <c r="V244" s="17">
        <v>0</v>
      </c>
      <c r="W244" s="17">
        <f>V244*V$4/100</f>
        <v>0</v>
      </c>
    </row>
    <row r="245" spans="1:23">
      <c r="A245" s="17">
        <v>109</v>
      </c>
      <c r="B245" s="2" t="s">
        <v>69</v>
      </c>
      <c r="C245" s="14"/>
      <c r="D245" s="41" t="s">
        <v>142</v>
      </c>
      <c r="E245" s="43">
        <v>1</v>
      </c>
      <c r="F245" s="17" t="s">
        <v>131</v>
      </c>
      <c r="G245" s="10">
        <v>4.53</v>
      </c>
      <c r="H245" s="46">
        <f>G245*V$4*2.34</f>
        <v>187591.73939999999</v>
      </c>
      <c r="I245" s="18">
        <f t="shared" si="43"/>
        <v>18759.173940000001</v>
      </c>
      <c r="J245" s="18"/>
      <c r="K245" s="18"/>
      <c r="L245" s="18"/>
      <c r="M245" s="18"/>
      <c r="N245" s="17">
        <v>0</v>
      </c>
      <c r="O245" s="17">
        <f>N245*V$4/100</f>
        <v>0</v>
      </c>
      <c r="P245" s="17">
        <v>0</v>
      </c>
      <c r="Q245" s="17">
        <f>P245*V$4/100</f>
        <v>0</v>
      </c>
      <c r="R245" s="17">
        <v>0</v>
      </c>
      <c r="S245" s="17">
        <f>R245*V$4/100</f>
        <v>0</v>
      </c>
      <c r="T245" s="17">
        <v>0</v>
      </c>
      <c r="U245" s="17">
        <f>T245*V$4/100</f>
        <v>0</v>
      </c>
      <c r="V245" s="17">
        <v>0</v>
      </c>
      <c r="W245" s="17">
        <f>V245*V$4/100</f>
        <v>0</v>
      </c>
    </row>
    <row r="246" spans="1:23" ht="22.5">
      <c r="A246" s="17">
        <v>110</v>
      </c>
      <c r="B246" s="2" t="s">
        <v>115</v>
      </c>
      <c r="C246" s="14"/>
      <c r="D246" s="41" t="s">
        <v>142</v>
      </c>
      <c r="E246" s="43">
        <v>1</v>
      </c>
      <c r="F246" s="11" t="s">
        <v>131</v>
      </c>
      <c r="G246" s="10">
        <v>4.53</v>
      </c>
      <c r="H246" s="46">
        <f>G246*V$4*2.34</f>
        <v>187591.73939999999</v>
      </c>
      <c r="I246" s="18">
        <f t="shared" ref="I246" si="64">H246*0.1</f>
        <v>18759.173940000001</v>
      </c>
      <c r="J246" s="18"/>
      <c r="K246" s="18"/>
      <c r="L246" s="18"/>
      <c r="M246" s="18"/>
      <c r="N246" s="17">
        <v>0</v>
      </c>
      <c r="O246" s="17">
        <f>N246*V$4/100</f>
        <v>0</v>
      </c>
      <c r="P246" s="17">
        <v>0</v>
      </c>
      <c r="Q246" s="17">
        <f>P246*V$4/100</f>
        <v>0</v>
      </c>
      <c r="R246" s="17">
        <v>0</v>
      </c>
      <c r="S246" s="17">
        <f>R246*V$4/100</f>
        <v>0</v>
      </c>
      <c r="T246" s="17">
        <v>0</v>
      </c>
      <c r="U246" s="17">
        <f>T246*V$4/100</f>
        <v>0</v>
      </c>
      <c r="V246" s="17">
        <v>0</v>
      </c>
      <c r="W246" s="17">
        <f>V246*V$4/100</f>
        <v>0</v>
      </c>
    </row>
    <row r="247" spans="1:23" ht="23.25">
      <c r="A247" s="17">
        <v>111</v>
      </c>
      <c r="B247" s="2" t="s">
        <v>115</v>
      </c>
      <c r="C247" s="39"/>
      <c r="D247" s="41" t="s">
        <v>142</v>
      </c>
      <c r="E247" s="43">
        <v>1</v>
      </c>
      <c r="F247" s="10" t="s">
        <v>88</v>
      </c>
      <c r="G247" s="10">
        <v>3.49</v>
      </c>
      <c r="H247" s="46">
        <f>G247*V$4*2.34</f>
        <v>144524.32020000002</v>
      </c>
      <c r="I247" s="18">
        <f t="shared" si="43"/>
        <v>14452.432020000002</v>
      </c>
      <c r="J247" s="18"/>
      <c r="K247" s="18"/>
      <c r="L247" s="18"/>
      <c r="M247" s="18"/>
      <c r="N247" s="17">
        <v>0</v>
      </c>
      <c r="O247" s="17">
        <f>N247*V$4/100</f>
        <v>0</v>
      </c>
      <c r="P247" s="17">
        <v>0</v>
      </c>
      <c r="Q247" s="17">
        <f>P247*V$4/100</f>
        <v>0</v>
      </c>
      <c r="R247" s="17">
        <v>0</v>
      </c>
      <c r="S247" s="17">
        <f>R247*V$4/100</f>
        <v>0</v>
      </c>
      <c r="T247" s="17">
        <v>0</v>
      </c>
      <c r="U247" s="17">
        <f>T247*V$4/100</f>
        <v>0</v>
      </c>
      <c r="V247" s="17">
        <v>0</v>
      </c>
      <c r="W247" s="17">
        <f>V247*V$4/100</f>
        <v>0</v>
      </c>
    </row>
    <row r="248" spans="1:23" ht="45">
      <c r="A248" s="17">
        <v>112</v>
      </c>
      <c r="B248" s="2" t="s">
        <v>117</v>
      </c>
      <c r="C248" s="14"/>
      <c r="D248" s="41" t="s">
        <v>142</v>
      </c>
      <c r="E248" s="43">
        <v>1</v>
      </c>
      <c r="F248" s="11" t="s">
        <v>131</v>
      </c>
      <c r="G248" s="10">
        <v>4.53</v>
      </c>
      <c r="H248" s="46">
        <f>G248*V$4*2.34</f>
        <v>187591.73939999999</v>
      </c>
      <c r="I248" s="18">
        <f t="shared" si="43"/>
        <v>18759.173940000001</v>
      </c>
      <c r="J248" s="18"/>
      <c r="K248" s="18"/>
      <c r="L248" s="18"/>
      <c r="M248" s="18"/>
      <c r="N248" s="17">
        <v>50</v>
      </c>
      <c r="O248" s="18">
        <f>N248*V$4/100</f>
        <v>8848.5</v>
      </c>
      <c r="P248" s="17">
        <v>0</v>
      </c>
      <c r="Q248" s="17">
        <f>P248*V$4/100</f>
        <v>0</v>
      </c>
      <c r="R248" s="17">
        <v>0</v>
      </c>
      <c r="S248" s="17">
        <f>R248*V$4/100</f>
        <v>0</v>
      </c>
      <c r="T248" s="17">
        <v>0</v>
      </c>
      <c r="U248" s="17">
        <f>T248*V$4/100</f>
        <v>0</v>
      </c>
      <c r="V248" s="17">
        <v>0</v>
      </c>
      <c r="W248" s="17">
        <f>V248*V$4/100</f>
        <v>0</v>
      </c>
    </row>
    <row r="249" spans="1:23" ht="33.75">
      <c r="A249" s="17">
        <v>113</v>
      </c>
      <c r="B249" s="2" t="s">
        <v>217</v>
      </c>
      <c r="C249" s="14"/>
      <c r="D249" s="41" t="s">
        <v>142</v>
      </c>
      <c r="E249" s="43">
        <v>1</v>
      </c>
      <c r="F249" s="17" t="s">
        <v>131</v>
      </c>
      <c r="G249" s="10">
        <v>4.53</v>
      </c>
      <c r="H249" s="46">
        <f>G249*V$4*2.34</f>
        <v>187591.73939999999</v>
      </c>
      <c r="I249" s="18">
        <f t="shared" ref="I249" si="65">H249*0.1</f>
        <v>18759.173940000001</v>
      </c>
      <c r="J249" s="18"/>
      <c r="K249" s="18"/>
      <c r="L249" s="18"/>
      <c r="M249" s="18"/>
      <c r="N249" s="17"/>
      <c r="O249" s="17">
        <f>N249*V$4/100</f>
        <v>0</v>
      </c>
      <c r="P249" s="17">
        <v>0</v>
      </c>
      <c r="Q249" s="17">
        <f>P249*V$4/100</f>
        <v>0</v>
      </c>
      <c r="R249" s="17">
        <v>0</v>
      </c>
      <c r="S249" s="17">
        <f>R249*V$4/100</f>
        <v>0</v>
      </c>
      <c r="T249" s="17">
        <v>0</v>
      </c>
      <c r="U249" s="17">
        <f>T249*V$4/100</f>
        <v>0</v>
      </c>
      <c r="V249" s="17">
        <v>0</v>
      </c>
      <c r="W249" s="17">
        <f>V249*V$4/100</f>
        <v>0</v>
      </c>
    </row>
    <row r="250" spans="1:23" ht="45">
      <c r="A250" s="17">
        <v>114</v>
      </c>
      <c r="B250" s="2" t="s">
        <v>117</v>
      </c>
      <c r="C250" s="14"/>
      <c r="D250" s="41" t="s">
        <v>142</v>
      </c>
      <c r="E250" s="43">
        <v>1</v>
      </c>
      <c r="F250" s="11" t="s">
        <v>131</v>
      </c>
      <c r="G250" s="10">
        <v>4.53</v>
      </c>
      <c r="H250" s="46">
        <f>G250*V$4*2.34</f>
        <v>187591.73939999999</v>
      </c>
      <c r="I250" s="18">
        <f t="shared" ref="I250" si="66">H250*0.1</f>
        <v>18759.173940000001</v>
      </c>
      <c r="J250" s="18"/>
      <c r="K250" s="18"/>
      <c r="L250" s="18"/>
      <c r="M250" s="18"/>
      <c r="N250" s="17">
        <v>50</v>
      </c>
      <c r="O250" s="18">
        <f>N250*V$4/100</f>
        <v>8848.5</v>
      </c>
      <c r="P250" s="17">
        <v>0</v>
      </c>
      <c r="Q250" s="17">
        <f>P250*V$4/100</f>
        <v>0</v>
      </c>
      <c r="R250" s="17">
        <v>0</v>
      </c>
      <c r="S250" s="17">
        <f>R250*V$4/100</f>
        <v>0</v>
      </c>
      <c r="T250" s="17">
        <v>0</v>
      </c>
      <c r="U250" s="17">
        <f>T250*V$4/100</f>
        <v>0</v>
      </c>
      <c r="V250" s="17">
        <v>0</v>
      </c>
      <c r="W250" s="17">
        <f>V250*V$4/100</f>
        <v>0</v>
      </c>
    </row>
    <row r="251" spans="1:23" ht="33.75">
      <c r="A251" s="17">
        <v>115</v>
      </c>
      <c r="B251" s="2" t="s">
        <v>212</v>
      </c>
      <c r="C251" s="14"/>
      <c r="D251" s="41" t="s">
        <v>148</v>
      </c>
      <c r="E251" s="43">
        <v>1</v>
      </c>
      <c r="F251" s="11" t="s">
        <v>131</v>
      </c>
      <c r="G251" s="10">
        <v>4.1900000000000004</v>
      </c>
      <c r="H251" s="46">
        <f>G251*V$4*2.34</f>
        <v>173512.0062</v>
      </c>
      <c r="I251" s="18">
        <f t="shared" ref="I251" si="67">H251*0.1</f>
        <v>17351.20062</v>
      </c>
      <c r="J251" s="18"/>
      <c r="K251" s="18"/>
      <c r="L251" s="18"/>
      <c r="M251" s="18"/>
      <c r="N251" s="17"/>
      <c r="O251" s="18">
        <f>N251*V$4/100</f>
        <v>0</v>
      </c>
      <c r="P251" s="17">
        <v>0</v>
      </c>
      <c r="Q251" s="17">
        <f>P251*V$4/100</f>
        <v>0</v>
      </c>
      <c r="R251" s="17">
        <v>0</v>
      </c>
      <c r="S251" s="17">
        <f>R251*V$4/100</f>
        <v>0</v>
      </c>
      <c r="T251" s="17">
        <v>0</v>
      </c>
      <c r="U251" s="17">
        <f>T251*V$4/100</f>
        <v>0</v>
      </c>
      <c r="V251" s="17">
        <v>0</v>
      </c>
      <c r="W251" s="17">
        <f>V251*V$4/100</f>
        <v>0</v>
      </c>
    </row>
    <row r="252" spans="1:23" ht="34.5">
      <c r="A252" s="17">
        <v>116</v>
      </c>
      <c r="B252" s="2" t="s">
        <v>212</v>
      </c>
      <c r="C252" s="39"/>
      <c r="D252" s="41" t="s">
        <v>142</v>
      </c>
      <c r="E252" s="43">
        <v>4</v>
      </c>
      <c r="F252" s="10" t="s">
        <v>88</v>
      </c>
      <c r="G252" s="10">
        <v>3.49</v>
      </c>
      <c r="H252" s="46">
        <f>G252*V$4*2.34</f>
        <v>144524.32020000002</v>
      </c>
      <c r="I252" s="18">
        <f t="shared" si="43"/>
        <v>14452.432020000002</v>
      </c>
      <c r="J252" s="18"/>
      <c r="K252" s="18"/>
      <c r="L252" s="18"/>
      <c r="M252" s="18"/>
      <c r="N252" s="17">
        <v>0</v>
      </c>
      <c r="O252" s="17">
        <f>N252*V$4/100</f>
        <v>0</v>
      </c>
      <c r="P252" s="17">
        <v>0</v>
      </c>
      <c r="Q252" s="17">
        <f>P252*V$4/100</f>
        <v>0</v>
      </c>
      <c r="R252" s="17">
        <v>0</v>
      </c>
      <c r="S252" s="17">
        <f>R252*V$4/100</f>
        <v>0</v>
      </c>
      <c r="T252" s="17">
        <v>0</v>
      </c>
      <c r="U252" s="17">
        <f>T252*V$4/100</f>
        <v>0</v>
      </c>
      <c r="V252" s="17">
        <v>0</v>
      </c>
      <c r="W252" s="17">
        <f>V252*V$4/100</f>
        <v>0</v>
      </c>
    </row>
    <row r="253" spans="1:23" ht="15">
      <c r="A253" s="17">
        <v>117</v>
      </c>
      <c r="B253" s="2" t="s">
        <v>237</v>
      </c>
      <c r="C253" s="39"/>
      <c r="D253" s="41" t="s">
        <v>142</v>
      </c>
      <c r="E253" s="43">
        <v>4</v>
      </c>
      <c r="F253" s="10" t="s">
        <v>88</v>
      </c>
      <c r="G253" s="10">
        <v>3.49</v>
      </c>
      <c r="H253" s="46">
        <f>G253*V$4*2.34</f>
        <v>144524.32020000002</v>
      </c>
      <c r="I253" s="18">
        <f t="shared" ref="I253" si="68">H253*0.1</f>
        <v>14452.432020000002</v>
      </c>
      <c r="J253" s="18"/>
      <c r="K253" s="18"/>
      <c r="L253" s="18"/>
      <c r="M253" s="18"/>
      <c r="N253" s="17">
        <v>0</v>
      </c>
      <c r="O253" s="17">
        <f>N253*V$4/100</f>
        <v>0</v>
      </c>
      <c r="P253" s="17">
        <v>0</v>
      </c>
      <c r="Q253" s="17">
        <f>P253*V$4/100</f>
        <v>0</v>
      </c>
      <c r="R253" s="17">
        <v>0</v>
      </c>
      <c r="S253" s="17">
        <f>R253*V$4/100</f>
        <v>0</v>
      </c>
      <c r="T253" s="17">
        <v>0</v>
      </c>
      <c r="U253" s="17">
        <f>T253*V$4/100</f>
        <v>0</v>
      </c>
      <c r="V253" s="17">
        <v>0</v>
      </c>
      <c r="W253" s="17">
        <f>V253*V$4/100</f>
        <v>0</v>
      </c>
    </row>
    <row r="254" spans="1:23" ht="45">
      <c r="A254" s="17">
        <v>118</v>
      </c>
      <c r="B254" s="2" t="s">
        <v>122</v>
      </c>
      <c r="C254" s="14"/>
      <c r="D254" s="41" t="s">
        <v>142</v>
      </c>
      <c r="E254" s="43">
        <v>4</v>
      </c>
      <c r="F254" s="11">
        <v>10.039999999999999</v>
      </c>
      <c r="G254" s="10">
        <v>3.57</v>
      </c>
      <c r="H254" s="46">
        <f>G254*V$4*2.34</f>
        <v>147837.19859999997</v>
      </c>
      <c r="I254" s="18">
        <f t="shared" ref="I254" si="69">H254*0.1</f>
        <v>14783.719859999997</v>
      </c>
      <c r="J254" s="18"/>
      <c r="K254" s="18"/>
      <c r="L254" s="18"/>
      <c r="M254" s="18"/>
      <c r="N254" s="17">
        <v>0</v>
      </c>
      <c r="O254" s="17">
        <f>N254*V$4/100</f>
        <v>0</v>
      </c>
      <c r="P254" s="17">
        <v>0</v>
      </c>
      <c r="Q254" s="17">
        <f>P254*V$4/100</f>
        <v>0</v>
      </c>
      <c r="R254" s="17">
        <v>0</v>
      </c>
      <c r="S254" s="17">
        <f>R254*V$4/100</f>
        <v>0</v>
      </c>
      <c r="T254" s="17">
        <v>0</v>
      </c>
      <c r="U254" s="17">
        <f>T254*V$4/100</f>
        <v>0</v>
      </c>
      <c r="V254" s="17">
        <v>0</v>
      </c>
      <c r="W254" s="17">
        <f>V254*V$4/100</f>
        <v>0</v>
      </c>
    </row>
    <row r="255" spans="1:23" ht="45.75">
      <c r="A255" s="17">
        <v>119</v>
      </c>
      <c r="B255" s="2" t="s">
        <v>122</v>
      </c>
      <c r="C255" s="39"/>
      <c r="D255" s="41" t="s">
        <v>142</v>
      </c>
      <c r="E255" s="43">
        <v>4</v>
      </c>
      <c r="F255" s="10" t="s">
        <v>88</v>
      </c>
      <c r="G255" s="10">
        <v>3.49</v>
      </c>
      <c r="H255" s="46">
        <f>G255*V$4*2.34</f>
        <v>144524.32020000002</v>
      </c>
      <c r="I255" s="18">
        <f t="shared" si="43"/>
        <v>14452.432020000002</v>
      </c>
      <c r="J255" s="18"/>
      <c r="K255" s="18"/>
      <c r="L255" s="18"/>
      <c r="M255" s="18"/>
      <c r="N255" s="17">
        <v>0</v>
      </c>
      <c r="O255" s="17">
        <f>N255*V$4/100</f>
        <v>0</v>
      </c>
      <c r="P255" s="17">
        <v>0</v>
      </c>
      <c r="Q255" s="17">
        <f>P255*V$4/100</f>
        <v>0</v>
      </c>
      <c r="R255" s="17">
        <v>0</v>
      </c>
      <c r="S255" s="17">
        <f>R255*V$4/100</f>
        <v>0</v>
      </c>
      <c r="T255" s="17">
        <v>0</v>
      </c>
      <c r="U255" s="17">
        <f>T255*V$4/100</f>
        <v>0</v>
      </c>
      <c r="V255" s="17">
        <v>0</v>
      </c>
      <c r="W255" s="17">
        <f>V255*V$4/100</f>
        <v>0</v>
      </c>
    </row>
    <row r="256" spans="1:23" ht="45">
      <c r="A256" s="17">
        <v>120</v>
      </c>
      <c r="B256" s="2" t="s">
        <v>86</v>
      </c>
      <c r="C256" s="14"/>
      <c r="D256" s="41" t="s">
        <v>142</v>
      </c>
      <c r="E256" s="43">
        <v>1</v>
      </c>
      <c r="F256" s="11" t="s">
        <v>131</v>
      </c>
      <c r="G256" s="10">
        <v>4.53</v>
      </c>
      <c r="H256" s="46">
        <f>G256*V$4*2.34</f>
        <v>187591.73939999999</v>
      </c>
      <c r="I256" s="18">
        <f t="shared" si="43"/>
        <v>18759.173940000001</v>
      </c>
      <c r="J256" s="18"/>
      <c r="K256" s="18"/>
      <c r="L256" s="18"/>
      <c r="M256" s="18"/>
      <c r="N256" s="17">
        <v>0</v>
      </c>
      <c r="O256" s="17">
        <f>N256*V$4/100</f>
        <v>0</v>
      </c>
      <c r="P256" s="17">
        <v>0</v>
      </c>
      <c r="Q256" s="17">
        <f>P256*V$4/100</f>
        <v>0</v>
      </c>
      <c r="R256" s="17">
        <v>0</v>
      </c>
      <c r="S256" s="17">
        <f>R256*V$4/100</f>
        <v>0</v>
      </c>
      <c r="T256" s="17">
        <v>0</v>
      </c>
      <c r="U256" s="17">
        <f>T256*V$4/100</f>
        <v>0</v>
      </c>
      <c r="V256" s="17">
        <v>0</v>
      </c>
      <c r="W256" s="17">
        <f>V256*V$4/100</f>
        <v>0</v>
      </c>
    </row>
    <row r="257" spans="1:23" ht="22.5">
      <c r="A257" s="17">
        <v>121</v>
      </c>
      <c r="B257" s="2" t="s">
        <v>170</v>
      </c>
      <c r="C257" s="14"/>
      <c r="D257" s="41" t="s">
        <v>142</v>
      </c>
      <c r="E257" s="43">
        <v>1</v>
      </c>
      <c r="F257" s="11" t="s">
        <v>131</v>
      </c>
      <c r="G257" s="10">
        <v>4.53</v>
      </c>
      <c r="H257" s="46">
        <f>G257*V$4*2.34</f>
        <v>187591.73939999999</v>
      </c>
      <c r="I257" s="18">
        <f t="shared" ref="I257" si="70">H257*0.1</f>
        <v>18759.173940000001</v>
      </c>
      <c r="J257" s="18"/>
      <c r="K257" s="18"/>
      <c r="L257" s="18"/>
      <c r="M257" s="18"/>
      <c r="N257" s="17">
        <v>0</v>
      </c>
      <c r="O257" s="17">
        <f>N257*V$4/100</f>
        <v>0</v>
      </c>
      <c r="P257" s="17">
        <v>0</v>
      </c>
      <c r="Q257" s="17">
        <f>P257*V$4/100</f>
        <v>0</v>
      </c>
      <c r="R257" s="17">
        <v>0</v>
      </c>
      <c r="S257" s="17">
        <f>R257*V$4/100</f>
        <v>0</v>
      </c>
      <c r="T257" s="17">
        <v>0</v>
      </c>
      <c r="U257" s="17">
        <f>T257*V$4/100</f>
        <v>0</v>
      </c>
      <c r="V257" s="17">
        <v>0</v>
      </c>
      <c r="W257" s="17">
        <f>V257*V$4/100</f>
        <v>0</v>
      </c>
    </row>
    <row r="258" spans="1:23" ht="45">
      <c r="A258" s="17">
        <v>122</v>
      </c>
      <c r="B258" s="2" t="s">
        <v>178</v>
      </c>
      <c r="C258" s="14"/>
      <c r="D258" s="41" t="s">
        <v>142</v>
      </c>
      <c r="E258" s="43">
        <v>1</v>
      </c>
      <c r="F258" s="11" t="s">
        <v>131</v>
      </c>
      <c r="G258" s="10">
        <v>4.53</v>
      </c>
      <c r="H258" s="46">
        <f>G258*V$4*2.34</f>
        <v>187591.73939999999</v>
      </c>
      <c r="I258" s="18">
        <f t="shared" si="43"/>
        <v>18759.173940000001</v>
      </c>
      <c r="J258" s="18"/>
      <c r="K258" s="18"/>
      <c r="L258" s="18"/>
      <c r="M258" s="18"/>
      <c r="N258" s="17">
        <v>0</v>
      </c>
      <c r="O258" s="17">
        <f>N258*V$4/100</f>
        <v>0</v>
      </c>
      <c r="P258" s="17">
        <v>0</v>
      </c>
      <c r="Q258" s="17">
        <f>P258*V$4/100</f>
        <v>0</v>
      </c>
      <c r="R258" s="17">
        <v>0</v>
      </c>
      <c r="S258" s="17">
        <f>R258*V$4/100</f>
        <v>0</v>
      </c>
      <c r="T258" s="17">
        <v>0</v>
      </c>
      <c r="U258" s="17">
        <f>T258*V$4/100</f>
        <v>0</v>
      </c>
      <c r="V258" s="17">
        <v>0</v>
      </c>
      <c r="W258" s="17">
        <f>V258*V$4/100</f>
        <v>0</v>
      </c>
    </row>
    <row r="259" spans="1:23" ht="22.5">
      <c r="A259" s="17">
        <v>123</v>
      </c>
      <c r="B259" s="2" t="s">
        <v>159</v>
      </c>
      <c r="C259" s="14"/>
      <c r="D259" s="41" t="s">
        <v>142</v>
      </c>
      <c r="E259" s="43">
        <v>4</v>
      </c>
      <c r="F259" s="11" t="s">
        <v>131</v>
      </c>
      <c r="G259" s="10">
        <v>3.73</v>
      </c>
      <c r="H259" s="46">
        <f>G259*V$4*2.34</f>
        <v>154462.95539999998</v>
      </c>
      <c r="I259" s="18">
        <f t="shared" ref="I259" si="71">H259*0.1</f>
        <v>15446.295539999999</v>
      </c>
      <c r="J259" s="18"/>
      <c r="K259" s="18"/>
      <c r="L259" s="18"/>
      <c r="M259" s="18"/>
      <c r="N259" s="17">
        <v>0</v>
      </c>
      <c r="O259" s="17">
        <f>N259*V$4/100</f>
        <v>0</v>
      </c>
      <c r="P259" s="17">
        <v>0</v>
      </c>
      <c r="Q259" s="17">
        <f>P259*V$4/100</f>
        <v>0</v>
      </c>
      <c r="R259" s="17">
        <v>0</v>
      </c>
      <c r="S259" s="17">
        <f>R259*V$4/100</f>
        <v>0</v>
      </c>
      <c r="T259" s="17">
        <v>0</v>
      </c>
      <c r="U259" s="17">
        <f>T259*V$4/100</f>
        <v>0</v>
      </c>
      <c r="V259" s="17">
        <v>0</v>
      </c>
      <c r="W259" s="17">
        <f>V259*V$4/100</f>
        <v>0</v>
      </c>
    </row>
    <row r="260" spans="1:23" ht="33.75">
      <c r="A260" s="17">
        <v>124</v>
      </c>
      <c r="B260" s="2" t="s">
        <v>70</v>
      </c>
      <c r="C260" s="14"/>
      <c r="D260" s="41" t="s">
        <v>142</v>
      </c>
      <c r="E260" s="43">
        <v>1</v>
      </c>
      <c r="F260" s="17" t="s">
        <v>131</v>
      </c>
      <c r="G260" s="10">
        <v>4.53</v>
      </c>
      <c r="H260" s="46">
        <f>G260*V$4*2.34</f>
        <v>187591.73939999999</v>
      </c>
      <c r="I260" s="18">
        <f t="shared" si="43"/>
        <v>18759.173940000001</v>
      </c>
      <c r="J260" s="18"/>
      <c r="K260" s="18"/>
      <c r="L260" s="18"/>
      <c r="M260" s="18"/>
      <c r="N260" s="17">
        <v>0</v>
      </c>
      <c r="O260" s="17">
        <f>N260*V$4/100</f>
        <v>0</v>
      </c>
      <c r="P260" s="17">
        <v>0</v>
      </c>
      <c r="Q260" s="17">
        <f>P260*V$4/100</f>
        <v>0</v>
      </c>
      <c r="R260" s="17">
        <v>0</v>
      </c>
      <c r="S260" s="17">
        <f>R260*V$4/100</f>
        <v>0</v>
      </c>
      <c r="T260" s="17">
        <v>0</v>
      </c>
      <c r="U260" s="17">
        <f>T260*V$4/100</f>
        <v>0</v>
      </c>
      <c r="V260" s="17">
        <v>0</v>
      </c>
      <c r="W260" s="17">
        <f>V260*V$4/100</f>
        <v>0</v>
      </c>
    </row>
    <row r="261" spans="1:23" ht="34.5">
      <c r="A261" s="17">
        <v>125</v>
      </c>
      <c r="B261" s="2" t="s">
        <v>70</v>
      </c>
      <c r="C261" s="39"/>
      <c r="D261" s="41" t="s">
        <v>142</v>
      </c>
      <c r="E261" s="43">
        <v>4</v>
      </c>
      <c r="F261" s="10" t="s">
        <v>88</v>
      </c>
      <c r="G261" s="10">
        <v>3.49</v>
      </c>
      <c r="H261" s="46">
        <f>G261*V$4*2.34</f>
        <v>144524.32020000002</v>
      </c>
      <c r="I261" s="18">
        <f t="shared" si="43"/>
        <v>14452.432020000002</v>
      </c>
      <c r="J261" s="18"/>
      <c r="K261" s="18"/>
      <c r="L261" s="18"/>
      <c r="M261" s="18"/>
      <c r="N261" s="17">
        <v>0</v>
      </c>
      <c r="O261" s="17">
        <f>N261*V$4/100</f>
        <v>0</v>
      </c>
      <c r="P261" s="17">
        <v>0</v>
      </c>
      <c r="Q261" s="17">
        <f>P261*V$4/100</f>
        <v>0</v>
      </c>
      <c r="R261" s="17">
        <v>0</v>
      </c>
      <c r="S261" s="17">
        <f>R261*V$4/100</f>
        <v>0</v>
      </c>
      <c r="T261" s="17">
        <v>0</v>
      </c>
      <c r="U261" s="17">
        <f>T261*V$4/100</f>
        <v>0</v>
      </c>
      <c r="V261" s="17">
        <v>0</v>
      </c>
      <c r="W261" s="17">
        <f>V261*V$4/100</f>
        <v>0</v>
      </c>
    </row>
    <row r="262" spans="1:23" ht="34.5">
      <c r="A262" s="17">
        <v>126</v>
      </c>
      <c r="B262" s="2" t="s">
        <v>182</v>
      </c>
      <c r="C262" s="39"/>
      <c r="D262" s="41" t="s">
        <v>142</v>
      </c>
      <c r="E262" s="43">
        <v>4</v>
      </c>
      <c r="F262" s="10" t="s">
        <v>88</v>
      </c>
      <c r="G262" s="10">
        <v>3.49</v>
      </c>
      <c r="H262" s="46">
        <f>G262*V$4*2.34</f>
        <v>144524.32020000002</v>
      </c>
      <c r="I262" s="18">
        <f t="shared" si="43"/>
        <v>14452.432020000002</v>
      </c>
      <c r="J262" s="18"/>
      <c r="K262" s="18"/>
      <c r="L262" s="18"/>
      <c r="M262" s="18"/>
      <c r="N262" s="17">
        <v>50</v>
      </c>
      <c r="O262" s="18">
        <f>N262*V$4/100</f>
        <v>8848.5</v>
      </c>
      <c r="P262" s="17">
        <v>0</v>
      </c>
      <c r="Q262" s="17">
        <f>P262*V$4/100</f>
        <v>0</v>
      </c>
      <c r="R262" s="17">
        <v>0</v>
      </c>
      <c r="S262" s="17">
        <f>R262*V$4/100</f>
        <v>0</v>
      </c>
      <c r="T262" s="17">
        <v>0</v>
      </c>
      <c r="U262" s="17">
        <f>T262*V$4/100</f>
        <v>0</v>
      </c>
      <c r="V262" s="17">
        <v>0</v>
      </c>
      <c r="W262" s="17">
        <f>V262*V$4/100</f>
        <v>0</v>
      </c>
    </row>
    <row r="263" spans="1:23" ht="22.5">
      <c r="A263" s="17">
        <v>127</v>
      </c>
      <c r="B263" s="2" t="s">
        <v>209</v>
      </c>
      <c r="C263" s="14"/>
      <c r="D263" s="41" t="s">
        <v>142</v>
      </c>
      <c r="E263" s="43">
        <v>1</v>
      </c>
      <c r="F263" s="32" t="s">
        <v>131</v>
      </c>
      <c r="G263" s="10">
        <v>4.53</v>
      </c>
      <c r="H263" s="46">
        <f>G263*V$4*2.34</f>
        <v>187591.73939999999</v>
      </c>
      <c r="I263" s="18">
        <f t="shared" ref="I263" si="72">H263*0.1</f>
        <v>18759.173940000001</v>
      </c>
      <c r="J263" s="18"/>
      <c r="K263" s="18"/>
      <c r="L263" s="18"/>
      <c r="M263" s="18"/>
      <c r="N263" s="17">
        <v>0</v>
      </c>
      <c r="O263" s="17">
        <v>0</v>
      </c>
      <c r="P263" s="17">
        <v>20</v>
      </c>
      <c r="Q263" s="18">
        <f>P263*V$4/100</f>
        <v>3539.4</v>
      </c>
      <c r="R263" s="17">
        <v>0</v>
      </c>
      <c r="S263" s="17">
        <v>0</v>
      </c>
      <c r="T263" s="17">
        <v>0</v>
      </c>
      <c r="U263" s="17">
        <v>0</v>
      </c>
      <c r="V263" s="17">
        <v>0</v>
      </c>
      <c r="W263" s="17">
        <v>0</v>
      </c>
    </row>
    <row r="264" spans="1:23" ht="23.25">
      <c r="A264" s="17">
        <v>128</v>
      </c>
      <c r="B264" s="2" t="s">
        <v>209</v>
      </c>
      <c r="C264" s="39"/>
      <c r="D264" s="41" t="s">
        <v>142</v>
      </c>
      <c r="E264" s="43">
        <v>4</v>
      </c>
      <c r="F264" s="32" t="s">
        <v>131</v>
      </c>
      <c r="G264" s="10">
        <v>3.73</v>
      </c>
      <c r="H264" s="46">
        <f>G264*V$4*2.34</f>
        <v>154462.95539999998</v>
      </c>
      <c r="I264" s="18">
        <f t="shared" si="43"/>
        <v>15446.295539999999</v>
      </c>
      <c r="J264" s="18"/>
      <c r="K264" s="18"/>
      <c r="L264" s="18"/>
      <c r="M264" s="18"/>
      <c r="N264" s="17">
        <v>0</v>
      </c>
      <c r="O264" s="17">
        <v>0</v>
      </c>
      <c r="P264" s="17">
        <v>20</v>
      </c>
      <c r="Q264" s="18">
        <f>P264*V$4/100</f>
        <v>3539.4</v>
      </c>
      <c r="R264" s="17">
        <v>0</v>
      </c>
      <c r="S264" s="17">
        <v>0</v>
      </c>
      <c r="T264" s="17">
        <v>0</v>
      </c>
      <c r="U264" s="17">
        <v>0</v>
      </c>
      <c r="V264" s="17">
        <v>0</v>
      </c>
      <c r="W264" s="17">
        <v>0</v>
      </c>
    </row>
    <row r="265" spans="1:23" ht="33.75">
      <c r="A265" s="17">
        <v>129</v>
      </c>
      <c r="B265" s="2" t="s">
        <v>187</v>
      </c>
      <c r="C265" s="14"/>
      <c r="D265" s="41" t="s">
        <v>142</v>
      </c>
      <c r="E265" s="43">
        <v>2</v>
      </c>
      <c r="F265" s="10" t="s">
        <v>131</v>
      </c>
      <c r="G265" s="10">
        <v>4.41</v>
      </c>
      <c r="H265" s="46">
        <f>G265*V$4*2.34</f>
        <v>182622.42180000001</v>
      </c>
      <c r="I265" s="18">
        <f t="shared" ref="I265" si="73">H265*0.1</f>
        <v>18262.242180000001</v>
      </c>
      <c r="J265" s="18"/>
      <c r="K265" s="18"/>
      <c r="L265" s="18"/>
      <c r="M265" s="18"/>
      <c r="N265" s="17">
        <v>0</v>
      </c>
      <c r="O265" s="17">
        <v>0</v>
      </c>
      <c r="P265" s="17"/>
      <c r="Q265" s="18">
        <f>P265*V$4/100</f>
        <v>0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  <c r="W265" s="17">
        <v>0</v>
      </c>
    </row>
    <row r="266" spans="1:23" ht="34.5">
      <c r="A266" s="17">
        <v>130</v>
      </c>
      <c r="B266" s="2" t="s">
        <v>213</v>
      </c>
      <c r="C266" s="39"/>
      <c r="D266" s="41" t="s">
        <v>142</v>
      </c>
      <c r="E266" s="43">
        <v>4</v>
      </c>
      <c r="F266" s="10" t="s">
        <v>88</v>
      </c>
      <c r="G266" s="10">
        <v>3.49</v>
      </c>
      <c r="H266" s="46">
        <f>G266*V$4*2.34</f>
        <v>144524.32020000002</v>
      </c>
      <c r="I266" s="18">
        <f t="shared" si="43"/>
        <v>14452.432020000002</v>
      </c>
      <c r="J266" s="18"/>
      <c r="K266" s="18"/>
      <c r="L266" s="18"/>
      <c r="M266" s="18"/>
      <c r="N266" s="17">
        <v>0</v>
      </c>
      <c r="O266" s="17">
        <f>N266*V$4/100</f>
        <v>0</v>
      </c>
      <c r="P266" s="17">
        <v>40</v>
      </c>
      <c r="Q266" s="18">
        <f>P266*V$4/100</f>
        <v>7078.8</v>
      </c>
      <c r="R266" s="17">
        <v>0</v>
      </c>
      <c r="S266" s="17">
        <f>R266*V$4/100</f>
        <v>0</v>
      </c>
      <c r="T266" s="17">
        <v>0</v>
      </c>
      <c r="U266" s="17">
        <f>T266*V$4/100</f>
        <v>0</v>
      </c>
      <c r="V266" s="17">
        <v>0</v>
      </c>
      <c r="W266" s="17">
        <f>V266*V$4/100</f>
        <v>0</v>
      </c>
    </row>
    <row r="267" spans="1:23" ht="33.75">
      <c r="A267" s="17">
        <v>131</v>
      </c>
      <c r="B267" s="2" t="s">
        <v>0</v>
      </c>
      <c r="C267" s="14"/>
      <c r="D267" s="41" t="s">
        <v>142</v>
      </c>
      <c r="E267" s="43">
        <v>1</v>
      </c>
      <c r="F267" s="10" t="s">
        <v>131</v>
      </c>
      <c r="G267" s="10">
        <v>4.53</v>
      </c>
      <c r="H267" s="46">
        <f>G267*V$4*2.34</f>
        <v>187591.73939999999</v>
      </c>
      <c r="I267" s="18">
        <f>H267*0.1</f>
        <v>18759.173940000001</v>
      </c>
      <c r="J267" s="18"/>
      <c r="K267" s="18"/>
      <c r="L267" s="18"/>
      <c r="M267" s="18"/>
      <c r="N267" s="17">
        <v>50</v>
      </c>
      <c r="O267" s="17">
        <f>N267*V$4/100</f>
        <v>8848.5</v>
      </c>
      <c r="P267" s="17">
        <v>0</v>
      </c>
      <c r="Q267" s="17"/>
      <c r="R267" s="17">
        <v>0</v>
      </c>
      <c r="S267" s="17">
        <f>R267*V$4/100</f>
        <v>0</v>
      </c>
      <c r="T267" s="17">
        <v>0</v>
      </c>
      <c r="U267" s="17"/>
      <c r="V267" s="17">
        <v>0</v>
      </c>
      <c r="W267" s="17">
        <f>V267*V$4/100</f>
        <v>0</v>
      </c>
    </row>
    <row r="268" spans="1:23" ht="33.75">
      <c r="A268" s="17">
        <v>132</v>
      </c>
      <c r="B268" s="2" t="s">
        <v>0</v>
      </c>
      <c r="C268" s="14"/>
      <c r="D268" s="41" t="s">
        <v>142</v>
      </c>
      <c r="E268" s="43">
        <v>1</v>
      </c>
      <c r="F268" s="11" t="s">
        <v>131</v>
      </c>
      <c r="G268" s="10">
        <v>4.53</v>
      </c>
      <c r="H268" s="46">
        <f>G268*V$4*2.34</f>
        <v>187591.73939999999</v>
      </c>
      <c r="I268" s="18">
        <f>H268*0.1</f>
        <v>18759.173940000001</v>
      </c>
      <c r="J268" s="18"/>
      <c r="K268" s="18"/>
      <c r="L268" s="18"/>
      <c r="M268" s="18"/>
      <c r="N268" s="17">
        <v>50</v>
      </c>
      <c r="O268" s="17">
        <f>N268*V$4/100</f>
        <v>8848.5</v>
      </c>
      <c r="P268" s="17">
        <v>0</v>
      </c>
      <c r="Q268" s="17"/>
      <c r="R268" s="17">
        <v>0</v>
      </c>
      <c r="S268" s="17">
        <f>R268*V$4/100</f>
        <v>0</v>
      </c>
      <c r="T268" s="17">
        <v>0</v>
      </c>
      <c r="U268" s="17"/>
      <c r="V268" s="17">
        <v>0</v>
      </c>
      <c r="W268" s="17">
        <f>V268*V$4/100</f>
        <v>0</v>
      </c>
    </row>
    <row r="269" spans="1:23" ht="33.75">
      <c r="A269" s="17">
        <v>133</v>
      </c>
      <c r="B269" s="2" t="s">
        <v>223</v>
      </c>
      <c r="C269" s="14"/>
      <c r="D269" s="41" t="s">
        <v>142</v>
      </c>
      <c r="E269" s="43">
        <v>4</v>
      </c>
      <c r="F269" s="11">
        <v>2.0099999999999998</v>
      </c>
      <c r="G269" s="10">
        <v>3.41</v>
      </c>
      <c r="H269" s="46">
        <f>G269*V$4*2.34</f>
        <v>141211.4418</v>
      </c>
      <c r="I269" s="18">
        <f t="shared" ref="I269" si="74">H269*0.1</f>
        <v>14121.144180000001</v>
      </c>
      <c r="J269" s="18"/>
      <c r="K269" s="18"/>
      <c r="L269" s="18"/>
      <c r="M269" s="18"/>
      <c r="N269" s="17">
        <v>50</v>
      </c>
      <c r="O269" s="17">
        <f>N269*V$4/100</f>
        <v>8848.5</v>
      </c>
      <c r="P269" s="17">
        <v>0</v>
      </c>
      <c r="Q269" s="17">
        <f>P269*V$4/100</f>
        <v>0</v>
      </c>
      <c r="R269" s="17">
        <v>0</v>
      </c>
      <c r="S269" s="17">
        <f>R269*V$4/100</f>
        <v>0</v>
      </c>
      <c r="T269" s="17">
        <v>0</v>
      </c>
      <c r="U269" s="17">
        <f>T269*V$4/100</f>
        <v>0</v>
      </c>
      <c r="V269" s="17">
        <v>0</v>
      </c>
      <c r="W269" s="17">
        <f>V269*V$4/100</f>
        <v>0</v>
      </c>
    </row>
    <row r="270" spans="1:23" ht="34.5">
      <c r="A270" s="17">
        <v>134</v>
      </c>
      <c r="B270" s="2" t="s">
        <v>0</v>
      </c>
      <c r="C270" s="39"/>
      <c r="D270" s="41" t="s">
        <v>142</v>
      </c>
      <c r="E270" s="43">
        <v>4</v>
      </c>
      <c r="F270" s="10" t="s">
        <v>88</v>
      </c>
      <c r="G270" s="10">
        <v>3.49</v>
      </c>
      <c r="H270" s="46">
        <f>G270*V$4*2.34</f>
        <v>144524.32020000002</v>
      </c>
      <c r="I270" s="18">
        <f t="shared" si="43"/>
        <v>14452.432020000002</v>
      </c>
      <c r="J270" s="18"/>
      <c r="K270" s="18"/>
      <c r="L270" s="18"/>
      <c r="M270" s="18"/>
      <c r="N270" s="17">
        <v>50</v>
      </c>
      <c r="O270" s="17">
        <f>N270*V$4/100</f>
        <v>8848.5</v>
      </c>
      <c r="P270" s="17">
        <v>0</v>
      </c>
      <c r="Q270" s="17">
        <f>P270*V$4/100</f>
        <v>0</v>
      </c>
      <c r="R270" s="17">
        <v>0</v>
      </c>
      <c r="S270" s="17">
        <f>R270*V$4/100</f>
        <v>0</v>
      </c>
      <c r="T270" s="17">
        <v>0</v>
      </c>
      <c r="U270" s="17">
        <f>T270*V$4/100</f>
        <v>0</v>
      </c>
      <c r="V270" s="17">
        <v>0</v>
      </c>
      <c r="W270" s="17">
        <f>V270*V$4/100</f>
        <v>0</v>
      </c>
    </row>
    <row r="271" spans="1:23" ht="45">
      <c r="A271" s="17">
        <v>135</v>
      </c>
      <c r="B271" s="2" t="s">
        <v>200</v>
      </c>
      <c r="C271" s="14"/>
      <c r="D271" s="41" t="s">
        <v>142</v>
      </c>
      <c r="E271" s="43">
        <v>1</v>
      </c>
      <c r="F271" s="11" t="s">
        <v>131</v>
      </c>
      <c r="G271" s="10">
        <v>4.53</v>
      </c>
      <c r="H271" s="46">
        <f>G271*V$4*2.34</f>
        <v>187591.73939999999</v>
      </c>
      <c r="I271" s="18">
        <f t="shared" ref="I271" si="75">H271*0.1</f>
        <v>18759.173940000001</v>
      </c>
      <c r="J271" s="18"/>
      <c r="K271" s="18"/>
      <c r="L271" s="18"/>
      <c r="M271" s="18"/>
      <c r="N271" s="17">
        <v>50</v>
      </c>
      <c r="O271" s="17">
        <f>N271*V$4/100</f>
        <v>8848.5</v>
      </c>
      <c r="P271" s="17">
        <v>0</v>
      </c>
      <c r="Q271" s="17">
        <f>P271*V$4/100</f>
        <v>0</v>
      </c>
      <c r="R271" s="17">
        <v>0</v>
      </c>
      <c r="S271" s="17">
        <f>R271*V$4/100</f>
        <v>0</v>
      </c>
      <c r="T271" s="17">
        <v>0</v>
      </c>
      <c r="U271" s="17">
        <f>T271*V$4/100</f>
        <v>0</v>
      </c>
      <c r="V271" s="17">
        <v>0</v>
      </c>
      <c r="W271" s="17">
        <f>V271*V$4/100</f>
        <v>0</v>
      </c>
    </row>
    <row r="272" spans="1:23" ht="45">
      <c r="A272" s="17">
        <v>136</v>
      </c>
      <c r="B272" s="2" t="s">
        <v>200</v>
      </c>
      <c r="C272" s="14"/>
      <c r="D272" s="41" t="s">
        <v>142</v>
      </c>
      <c r="E272" s="43">
        <v>2</v>
      </c>
      <c r="F272" s="32">
        <v>20.07</v>
      </c>
      <c r="G272" s="10">
        <v>4.34</v>
      </c>
      <c r="H272" s="46">
        <f>G272*V$4*2.34</f>
        <v>179723.65319999997</v>
      </c>
      <c r="I272" s="18">
        <f t="shared" ref="I272" si="76">H272*0.1</f>
        <v>17972.365319999997</v>
      </c>
      <c r="J272" s="18"/>
      <c r="K272" s="18"/>
      <c r="L272" s="18"/>
      <c r="M272" s="18"/>
      <c r="N272" s="17">
        <v>50</v>
      </c>
      <c r="O272" s="17">
        <f>N272*V$4/100</f>
        <v>8848.5</v>
      </c>
      <c r="P272" s="17">
        <v>0</v>
      </c>
      <c r="Q272" s="17">
        <f>P272*V$4/100</f>
        <v>0</v>
      </c>
      <c r="R272" s="17">
        <v>0</v>
      </c>
      <c r="S272" s="17">
        <f>R272*V$4/100</f>
        <v>0</v>
      </c>
      <c r="T272" s="17">
        <v>0</v>
      </c>
      <c r="U272" s="17">
        <f>T272*V$4/100</f>
        <v>0</v>
      </c>
      <c r="V272" s="17">
        <v>0</v>
      </c>
      <c r="W272" s="17">
        <f>V272*V$4/100</f>
        <v>0</v>
      </c>
    </row>
    <row r="273" spans="1:23" ht="45.75">
      <c r="A273" s="17">
        <v>137</v>
      </c>
      <c r="B273" s="2" t="s">
        <v>1</v>
      </c>
      <c r="C273" s="39"/>
      <c r="D273" s="41" t="s">
        <v>142</v>
      </c>
      <c r="E273" s="43">
        <v>4</v>
      </c>
      <c r="F273" s="10" t="s">
        <v>88</v>
      </c>
      <c r="G273" s="10">
        <v>3.49</v>
      </c>
      <c r="H273" s="46">
        <f>G273*V$4*2.34</f>
        <v>144524.32020000002</v>
      </c>
      <c r="I273" s="18">
        <f t="shared" ref="I273" si="77">H273*0.1</f>
        <v>14452.432020000002</v>
      </c>
      <c r="J273" s="18"/>
      <c r="K273" s="18"/>
      <c r="L273" s="18"/>
      <c r="M273" s="18"/>
      <c r="N273" s="17">
        <v>50</v>
      </c>
      <c r="O273" s="17">
        <f>N273*V$4/100</f>
        <v>8848.5</v>
      </c>
      <c r="P273" s="17">
        <v>0</v>
      </c>
      <c r="Q273" s="17">
        <f>P273*V$4/100</f>
        <v>0</v>
      </c>
      <c r="R273" s="17">
        <v>0</v>
      </c>
      <c r="S273" s="17">
        <f>R273*V$4/100</f>
        <v>0</v>
      </c>
      <c r="T273" s="17">
        <v>0</v>
      </c>
      <c r="U273" s="17">
        <f>T273*V$4/100</f>
        <v>0</v>
      </c>
      <c r="V273" s="17">
        <v>0</v>
      </c>
      <c r="W273" s="17">
        <f>V273*V$4/100</f>
        <v>0</v>
      </c>
    </row>
    <row r="274" spans="1:23" ht="34.5">
      <c r="A274" s="17">
        <v>138</v>
      </c>
      <c r="B274" s="2" t="s">
        <v>166</v>
      </c>
      <c r="C274" s="39"/>
      <c r="D274" s="41" t="s">
        <v>142</v>
      </c>
      <c r="E274" s="43">
        <v>4</v>
      </c>
      <c r="F274" s="10" t="s">
        <v>88</v>
      </c>
      <c r="G274" s="10">
        <v>3.49</v>
      </c>
      <c r="H274" s="46">
        <f>G274*V$4*2.34</f>
        <v>144524.32020000002</v>
      </c>
      <c r="I274" s="18">
        <f t="shared" ref="I274" si="78">H274*0.1</f>
        <v>14452.432020000002</v>
      </c>
      <c r="J274" s="18"/>
      <c r="K274" s="18"/>
      <c r="L274" s="18"/>
      <c r="M274" s="18"/>
      <c r="N274" s="17">
        <v>50</v>
      </c>
      <c r="O274" s="17">
        <f>N274*V$4/100</f>
        <v>8848.5</v>
      </c>
      <c r="P274" s="17">
        <v>0</v>
      </c>
      <c r="Q274" s="17">
        <f>P274*V$4/100</f>
        <v>0</v>
      </c>
      <c r="R274" s="17">
        <v>0</v>
      </c>
      <c r="S274" s="17">
        <f>R274*V$4/100</f>
        <v>0</v>
      </c>
      <c r="T274" s="17">
        <v>0</v>
      </c>
      <c r="U274" s="17">
        <f>T274*V$4/100</f>
        <v>0</v>
      </c>
      <c r="V274" s="17">
        <v>0</v>
      </c>
      <c r="W274" s="17">
        <f>V274*V$4/100</f>
        <v>0</v>
      </c>
    </row>
    <row r="275" spans="1:23" ht="33.75">
      <c r="A275" s="17">
        <v>139</v>
      </c>
      <c r="B275" s="2" t="s">
        <v>214</v>
      </c>
      <c r="C275" s="14"/>
      <c r="D275" s="41" t="s">
        <v>142</v>
      </c>
      <c r="E275" s="43">
        <v>4</v>
      </c>
      <c r="F275" s="17">
        <v>2.08</v>
      </c>
      <c r="G275" s="10">
        <v>3.41</v>
      </c>
      <c r="H275" s="46">
        <f>G275*V$4*2.34</f>
        <v>141211.4418</v>
      </c>
      <c r="I275" s="18">
        <f t="shared" si="43"/>
        <v>14121.144180000001</v>
      </c>
      <c r="J275" s="18"/>
      <c r="K275" s="18"/>
      <c r="L275" s="18"/>
      <c r="M275" s="18"/>
      <c r="N275" s="17">
        <v>0</v>
      </c>
      <c r="O275" s="17">
        <f>N275*V$4/100</f>
        <v>0</v>
      </c>
      <c r="P275" s="17">
        <v>20</v>
      </c>
      <c r="Q275" s="17">
        <f>P275*V$4/100</f>
        <v>3539.4</v>
      </c>
      <c r="R275" s="17">
        <v>0</v>
      </c>
      <c r="S275" s="17">
        <f>R275*V$4/100</f>
        <v>0</v>
      </c>
      <c r="T275" s="17">
        <v>0</v>
      </c>
      <c r="U275" s="17">
        <f>T275*V$4/100</f>
        <v>0</v>
      </c>
      <c r="V275" s="17">
        <v>0</v>
      </c>
      <c r="W275" s="17">
        <f>V275*V$4/100</f>
        <v>0</v>
      </c>
    </row>
    <row r="276" spans="1:23" ht="45.75">
      <c r="A276" s="17">
        <v>140</v>
      </c>
      <c r="B276" s="2" t="s">
        <v>189</v>
      </c>
      <c r="C276" s="39"/>
      <c r="D276" s="41" t="s">
        <v>142</v>
      </c>
      <c r="E276" s="43">
        <v>4</v>
      </c>
      <c r="F276" s="10" t="s">
        <v>88</v>
      </c>
      <c r="G276" s="10">
        <v>3.49</v>
      </c>
      <c r="H276" s="46">
        <f>G276*V$4*2.34</f>
        <v>144524.32020000002</v>
      </c>
      <c r="I276" s="18">
        <f t="shared" ref="I276" si="79">H276*0.1</f>
        <v>14452.432020000002</v>
      </c>
      <c r="J276" s="18"/>
      <c r="K276" s="18"/>
      <c r="L276" s="18"/>
      <c r="M276" s="18"/>
      <c r="N276" s="17">
        <v>50</v>
      </c>
      <c r="O276" s="18">
        <f>N276*V$4/100</f>
        <v>8848.5</v>
      </c>
      <c r="P276" s="17">
        <v>0</v>
      </c>
      <c r="Q276" s="17">
        <f>P276*V$4/100</f>
        <v>0</v>
      </c>
      <c r="R276" s="17">
        <v>0</v>
      </c>
      <c r="S276" s="17">
        <f>R276*V$4/100</f>
        <v>0</v>
      </c>
      <c r="T276" s="17">
        <v>0</v>
      </c>
      <c r="U276" s="17">
        <f>T276*V$4/100</f>
        <v>0</v>
      </c>
      <c r="V276" s="17">
        <v>0</v>
      </c>
      <c r="W276" s="17">
        <f>V276*V$4/100</f>
        <v>0</v>
      </c>
    </row>
    <row r="277" spans="1:23" ht="45">
      <c r="A277" s="17">
        <v>141</v>
      </c>
      <c r="B277" s="2" t="s">
        <v>189</v>
      </c>
      <c r="C277" s="14"/>
      <c r="D277" s="41" t="s">
        <v>142</v>
      </c>
      <c r="E277" s="43">
        <v>4</v>
      </c>
      <c r="F277" s="10">
        <v>2.0099999999999998</v>
      </c>
      <c r="G277" s="10">
        <v>3.41</v>
      </c>
      <c r="H277" s="46">
        <f>G277*V$4*2.34</f>
        <v>141211.4418</v>
      </c>
      <c r="I277" s="18">
        <f t="shared" ref="I277" si="80">H277*0.1</f>
        <v>14121.144180000001</v>
      </c>
      <c r="J277" s="18"/>
      <c r="K277" s="18"/>
      <c r="L277" s="18"/>
      <c r="M277" s="18"/>
      <c r="N277" s="17">
        <v>50</v>
      </c>
      <c r="O277" s="17">
        <f>N277*V$4/100</f>
        <v>8848.5</v>
      </c>
      <c r="P277" s="17">
        <v>0</v>
      </c>
      <c r="Q277" s="17">
        <f>P277*V$4/100</f>
        <v>0</v>
      </c>
      <c r="R277" s="17">
        <v>0</v>
      </c>
      <c r="S277" s="17">
        <f>R277*V$4/100</f>
        <v>0</v>
      </c>
      <c r="T277" s="17">
        <v>0</v>
      </c>
      <c r="U277" s="17">
        <f>T277*V$4/100</f>
        <v>0</v>
      </c>
      <c r="V277" s="17">
        <v>0</v>
      </c>
      <c r="W277" s="17">
        <f>V277*V$4/100</f>
        <v>0</v>
      </c>
    </row>
    <row r="278" spans="1:23" ht="33.75">
      <c r="A278" s="17">
        <v>142</v>
      </c>
      <c r="B278" s="2" t="s">
        <v>192</v>
      </c>
      <c r="C278" s="14"/>
      <c r="D278" s="41" t="s">
        <v>142</v>
      </c>
      <c r="E278" s="43">
        <v>2</v>
      </c>
      <c r="F278" s="10">
        <v>13.06</v>
      </c>
      <c r="G278" s="10">
        <v>4.1900000000000004</v>
      </c>
      <c r="H278" s="46">
        <f>G278*V$4*2.34</f>
        <v>173512.0062</v>
      </c>
      <c r="I278" s="18">
        <f t="shared" si="43"/>
        <v>17351.20062</v>
      </c>
      <c r="J278" s="18"/>
      <c r="K278" s="18"/>
      <c r="L278" s="18"/>
      <c r="M278" s="18"/>
      <c r="N278" s="17">
        <v>0</v>
      </c>
      <c r="O278" s="17">
        <f>N278*V$4/100</f>
        <v>0</v>
      </c>
      <c r="P278" s="17">
        <v>0</v>
      </c>
      <c r="Q278" s="17">
        <f>P278*V$4/100</f>
        <v>0</v>
      </c>
      <c r="R278" s="17">
        <v>0</v>
      </c>
      <c r="S278" s="17">
        <f>R278*V$4/100</f>
        <v>0</v>
      </c>
      <c r="T278" s="17">
        <v>0</v>
      </c>
      <c r="U278" s="17">
        <f>T278*V$4/100</f>
        <v>0</v>
      </c>
      <c r="V278" s="17">
        <v>0</v>
      </c>
      <c r="W278" s="17">
        <f>V278*V$4/100</f>
        <v>0</v>
      </c>
    </row>
    <row r="279" spans="1:23" ht="33.75">
      <c r="A279" s="17">
        <v>143</v>
      </c>
      <c r="B279" s="2" t="s">
        <v>2</v>
      </c>
      <c r="C279" s="14"/>
      <c r="D279" s="41" t="s">
        <v>142</v>
      </c>
      <c r="E279" s="43">
        <v>1</v>
      </c>
      <c r="F279" s="17" t="s">
        <v>131</v>
      </c>
      <c r="G279" s="10">
        <v>4.53</v>
      </c>
      <c r="H279" s="46">
        <f>G279*V$4*2.34</f>
        <v>187591.73939999999</v>
      </c>
      <c r="I279" s="18">
        <f t="shared" si="43"/>
        <v>18759.173940000001</v>
      </c>
      <c r="J279" s="18"/>
      <c r="K279" s="18"/>
      <c r="L279" s="18"/>
      <c r="M279" s="18"/>
      <c r="N279" s="17">
        <v>0</v>
      </c>
      <c r="O279" s="17">
        <f>N279*V$4/100</f>
        <v>0</v>
      </c>
      <c r="P279" s="17">
        <v>0</v>
      </c>
      <c r="Q279" s="17">
        <f>P279*V$4/100</f>
        <v>0</v>
      </c>
      <c r="R279" s="17">
        <v>0</v>
      </c>
      <c r="S279" s="17">
        <f>R279*V$4/100</f>
        <v>0</v>
      </c>
      <c r="T279" s="17">
        <v>0</v>
      </c>
      <c r="U279" s="17">
        <f>T279*V$4/100</f>
        <v>0</v>
      </c>
      <c r="V279" s="17">
        <v>0</v>
      </c>
      <c r="W279" s="17">
        <f>V279*V$4/100</f>
        <v>0</v>
      </c>
    </row>
    <row r="280" spans="1:23" ht="33.75">
      <c r="A280" s="17">
        <v>144</v>
      </c>
      <c r="B280" s="2" t="s">
        <v>192</v>
      </c>
      <c r="C280" s="14"/>
      <c r="D280" s="41" t="s">
        <v>142</v>
      </c>
      <c r="E280" s="43">
        <v>4</v>
      </c>
      <c r="F280" s="10">
        <v>1.03</v>
      </c>
      <c r="G280" s="10">
        <v>3.36</v>
      </c>
      <c r="H280" s="46">
        <f>G280*V$4*2.34</f>
        <v>139140.8928</v>
      </c>
      <c r="I280" s="18">
        <f t="shared" si="43"/>
        <v>13914.08928</v>
      </c>
      <c r="J280" s="18"/>
      <c r="K280" s="18"/>
      <c r="L280" s="18"/>
      <c r="M280" s="18"/>
      <c r="N280" s="17">
        <v>0</v>
      </c>
      <c r="O280" s="17">
        <f>N280*V$4/100</f>
        <v>0</v>
      </c>
      <c r="P280" s="17">
        <v>0</v>
      </c>
      <c r="Q280" s="17">
        <f>P280*V$4/100</f>
        <v>0</v>
      </c>
      <c r="R280" s="17">
        <v>0</v>
      </c>
      <c r="S280" s="17">
        <f>R280*V$4/100</f>
        <v>0</v>
      </c>
      <c r="T280" s="17">
        <v>0</v>
      </c>
      <c r="U280" s="17">
        <f>T280*V$4/100</f>
        <v>0</v>
      </c>
      <c r="V280" s="17">
        <v>0</v>
      </c>
      <c r="W280" s="17">
        <f>V280*V$4/100</f>
        <v>0</v>
      </c>
    </row>
    <row r="281" spans="1:23" ht="33.75">
      <c r="A281" s="17">
        <v>145</v>
      </c>
      <c r="B281" s="2" t="s">
        <v>2</v>
      </c>
      <c r="C281" s="14"/>
      <c r="D281" s="41" t="s">
        <v>142</v>
      </c>
      <c r="E281" s="43">
        <v>2</v>
      </c>
      <c r="F281" s="10">
        <v>14.09</v>
      </c>
      <c r="G281" s="32">
        <v>4.1900000000000004</v>
      </c>
      <c r="H281" s="46">
        <f>G281*V$4*2.34</f>
        <v>173512.0062</v>
      </c>
      <c r="I281" s="18">
        <f t="shared" si="43"/>
        <v>17351.20062</v>
      </c>
      <c r="J281" s="18"/>
      <c r="K281" s="18"/>
      <c r="L281" s="18"/>
      <c r="M281" s="18"/>
      <c r="N281" s="17">
        <v>0</v>
      </c>
      <c r="O281" s="17">
        <f>N281*V$4/100</f>
        <v>0</v>
      </c>
      <c r="P281" s="17">
        <v>0</v>
      </c>
      <c r="Q281" s="17">
        <f>P281*V$4/100</f>
        <v>0</v>
      </c>
      <c r="R281" s="17">
        <v>0</v>
      </c>
      <c r="S281" s="17">
        <f>R281*V$4/100</f>
        <v>0</v>
      </c>
      <c r="T281" s="17">
        <v>0</v>
      </c>
      <c r="U281" s="17">
        <f>T281*V$4/100</f>
        <v>0</v>
      </c>
      <c r="V281" s="17">
        <v>0</v>
      </c>
      <c r="W281" s="17">
        <f>V281*V$4/100</f>
        <v>0</v>
      </c>
    </row>
    <row r="282" spans="1:23" ht="33.75">
      <c r="A282" s="17">
        <v>146</v>
      </c>
      <c r="B282" s="2" t="s">
        <v>3</v>
      </c>
      <c r="C282" s="14"/>
      <c r="D282" s="41" t="s">
        <v>142</v>
      </c>
      <c r="E282" s="43">
        <v>1</v>
      </c>
      <c r="F282" s="11" t="s">
        <v>131</v>
      </c>
      <c r="G282" s="10">
        <v>4.53</v>
      </c>
      <c r="H282" s="46">
        <f>G282*V$4*2.34</f>
        <v>187591.73939999999</v>
      </c>
      <c r="I282" s="18">
        <f t="shared" si="43"/>
        <v>18759.173940000001</v>
      </c>
      <c r="J282" s="18"/>
      <c r="K282" s="18"/>
      <c r="L282" s="18"/>
      <c r="M282" s="18"/>
      <c r="N282" s="17">
        <v>0</v>
      </c>
      <c r="O282" s="17">
        <f>N282*V$4/100</f>
        <v>0</v>
      </c>
      <c r="P282" s="17">
        <v>100</v>
      </c>
      <c r="Q282" s="17">
        <f>P282*V$4/100</f>
        <v>17697</v>
      </c>
      <c r="R282" s="17">
        <v>0</v>
      </c>
      <c r="S282" s="17">
        <f>R282*V$4/100</f>
        <v>0</v>
      </c>
      <c r="T282" s="17">
        <v>0</v>
      </c>
      <c r="U282" s="17">
        <f>T282*V$4/100</f>
        <v>0</v>
      </c>
      <c r="V282" s="17">
        <v>0</v>
      </c>
      <c r="W282" s="17">
        <f>V282*V$4/100</f>
        <v>0</v>
      </c>
    </row>
    <row r="283" spans="1:23" ht="33.75">
      <c r="A283" s="17">
        <v>147</v>
      </c>
      <c r="B283" s="2" t="s">
        <v>3</v>
      </c>
      <c r="C283" s="14"/>
      <c r="D283" s="41" t="s">
        <v>142</v>
      </c>
      <c r="E283" s="43">
        <v>4</v>
      </c>
      <c r="F283" s="10">
        <v>13.01</v>
      </c>
      <c r="G283" s="10">
        <v>3.61</v>
      </c>
      <c r="H283" s="46">
        <f>G283*V$4*2.34</f>
        <v>149493.6378</v>
      </c>
      <c r="I283" s="18">
        <f t="shared" ref="I283" si="81">H283*0.1</f>
        <v>14949.36378</v>
      </c>
      <c r="J283" s="18"/>
      <c r="K283" s="18"/>
      <c r="L283" s="18"/>
      <c r="M283" s="18"/>
      <c r="N283" s="17">
        <v>0</v>
      </c>
      <c r="O283" s="17">
        <f>N283*V$4/100</f>
        <v>0</v>
      </c>
      <c r="P283" s="17">
        <v>100</v>
      </c>
      <c r="Q283" s="17">
        <f>P283*V$4/100</f>
        <v>17697</v>
      </c>
      <c r="R283" s="17">
        <v>0</v>
      </c>
      <c r="S283" s="17">
        <f>R283*V$4/100</f>
        <v>0</v>
      </c>
      <c r="T283" s="17">
        <v>0</v>
      </c>
      <c r="U283" s="17">
        <f>T283*V$4/100</f>
        <v>0</v>
      </c>
      <c r="V283" s="17">
        <v>0</v>
      </c>
      <c r="W283" s="17">
        <f>V283*V$4/100</f>
        <v>0</v>
      </c>
    </row>
    <row r="284" spans="1:23" ht="33.75">
      <c r="A284" s="17">
        <v>148</v>
      </c>
      <c r="B284" s="2" t="s">
        <v>3</v>
      </c>
      <c r="C284" s="14"/>
      <c r="D284" s="41" t="s">
        <v>142</v>
      </c>
      <c r="E284" s="43">
        <v>4</v>
      </c>
      <c r="F284" s="10">
        <v>0</v>
      </c>
      <c r="G284" s="10">
        <v>3.32</v>
      </c>
      <c r="H284" s="46">
        <f>G284*V$4*2.34</f>
        <v>137484.45359999998</v>
      </c>
      <c r="I284" s="18">
        <f t="shared" si="43"/>
        <v>13748.445359999998</v>
      </c>
      <c r="J284" s="18"/>
      <c r="K284" s="18"/>
      <c r="L284" s="18"/>
      <c r="M284" s="18"/>
      <c r="N284" s="17">
        <v>0</v>
      </c>
      <c r="O284" s="17">
        <f>N284*V$4/100</f>
        <v>0</v>
      </c>
      <c r="P284" s="17">
        <v>100</v>
      </c>
      <c r="Q284" s="17">
        <f>P284*V$4/100</f>
        <v>17697</v>
      </c>
      <c r="R284" s="17">
        <v>0</v>
      </c>
      <c r="S284" s="17">
        <f>R284*V$4/100</f>
        <v>0</v>
      </c>
      <c r="T284" s="17">
        <v>0</v>
      </c>
      <c r="U284" s="17">
        <f>T284*V$4/100</f>
        <v>0</v>
      </c>
      <c r="V284" s="17">
        <v>0</v>
      </c>
      <c r="W284" s="17">
        <f>V284*V$4/100</f>
        <v>0</v>
      </c>
    </row>
    <row r="285" spans="1:23" ht="33.75">
      <c r="A285" s="17">
        <v>149</v>
      </c>
      <c r="B285" s="2" t="s">
        <v>3</v>
      </c>
      <c r="C285" s="14"/>
      <c r="D285" s="41" t="s">
        <v>142</v>
      </c>
      <c r="E285" s="43">
        <v>4</v>
      </c>
      <c r="F285" s="10">
        <v>21.02</v>
      </c>
      <c r="G285" s="10">
        <v>3.69</v>
      </c>
      <c r="H285" s="46">
        <f>G285*V$4*2.34</f>
        <v>152806.51619999998</v>
      </c>
      <c r="I285" s="18">
        <f t="shared" ref="I285" si="82">H285*0.1</f>
        <v>15280.651619999999</v>
      </c>
      <c r="J285" s="18"/>
      <c r="K285" s="18"/>
      <c r="L285" s="18"/>
      <c r="M285" s="18"/>
      <c r="N285" s="17">
        <v>0</v>
      </c>
      <c r="O285" s="17">
        <f>N285*V$4/100</f>
        <v>0</v>
      </c>
      <c r="P285" s="17">
        <v>100</v>
      </c>
      <c r="Q285" s="17">
        <f>P285*V$4/100</f>
        <v>17697</v>
      </c>
      <c r="R285" s="17">
        <v>0</v>
      </c>
      <c r="S285" s="17">
        <f>R285*V$4/100</f>
        <v>0</v>
      </c>
      <c r="T285" s="17">
        <v>0</v>
      </c>
      <c r="U285" s="17">
        <f>T285*V$4/100</f>
        <v>0</v>
      </c>
      <c r="V285" s="17">
        <v>0</v>
      </c>
      <c r="W285" s="17">
        <f>V285*V$4/100</f>
        <v>0</v>
      </c>
    </row>
    <row r="286" spans="1:23" ht="22.5">
      <c r="A286" s="17">
        <v>150</v>
      </c>
      <c r="B286" s="2" t="s">
        <v>162</v>
      </c>
      <c r="C286" s="14"/>
      <c r="D286" s="41" t="s">
        <v>142</v>
      </c>
      <c r="E286" s="43">
        <v>1</v>
      </c>
      <c r="F286" s="32" t="s">
        <v>131</v>
      </c>
      <c r="G286" s="10">
        <v>4.53</v>
      </c>
      <c r="H286" s="46">
        <f>G286*V$4*2.34</f>
        <v>187591.73939999999</v>
      </c>
      <c r="I286" s="18">
        <f t="shared" si="43"/>
        <v>18759.173940000001</v>
      </c>
      <c r="J286" s="18"/>
      <c r="K286" s="18"/>
      <c r="L286" s="18"/>
      <c r="M286" s="18"/>
      <c r="N286" s="17">
        <v>0</v>
      </c>
      <c r="O286" s="17">
        <f>N286*V$4/100</f>
        <v>0</v>
      </c>
      <c r="P286" s="17">
        <v>0</v>
      </c>
      <c r="Q286" s="17">
        <f>P286*V$4/100</f>
        <v>0</v>
      </c>
      <c r="R286" s="17">
        <v>0</v>
      </c>
      <c r="S286" s="17">
        <f>R286*V$4/100</f>
        <v>0</v>
      </c>
      <c r="T286" s="17">
        <v>0</v>
      </c>
      <c r="U286" s="17">
        <f>T286*V$4/100</f>
        <v>0</v>
      </c>
      <c r="V286" s="17">
        <v>0</v>
      </c>
      <c r="W286" s="17">
        <f>V286*V$4/100</f>
        <v>0</v>
      </c>
    </row>
    <row r="287" spans="1:23" ht="33.75">
      <c r="A287" s="17">
        <v>151</v>
      </c>
      <c r="B287" s="2" t="s">
        <v>119</v>
      </c>
      <c r="C287" s="14"/>
      <c r="D287" s="41" t="s">
        <v>142</v>
      </c>
      <c r="E287" s="43">
        <v>4</v>
      </c>
      <c r="F287" s="11" t="s">
        <v>131</v>
      </c>
      <c r="G287" s="10">
        <v>3.73</v>
      </c>
      <c r="H287" s="46">
        <f>G287*V$4*2.34</f>
        <v>154462.95539999998</v>
      </c>
      <c r="I287" s="18">
        <f t="shared" ref="I287" si="83">H287*0.1</f>
        <v>15446.295539999999</v>
      </c>
      <c r="J287" s="18">
        <v>0</v>
      </c>
      <c r="K287" s="18">
        <v>0</v>
      </c>
      <c r="L287" s="18"/>
      <c r="M287" s="18"/>
      <c r="N287" s="17">
        <v>0</v>
      </c>
      <c r="O287" s="17">
        <f>N287*V$4/100</f>
        <v>0</v>
      </c>
      <c r="P287" s="17"/>
      <c r="Q287" s="17">
        <f>P287*V$4/100</f>
        <v>0</v>
      </c>
      <c r="R287" s="17">
        <v>0</v>
      </c>
      <c r="S287" s="17">
        <f>R287*V$4/100</f>
        <v>0</v>
      </c>
      <c r="T287" s="17"/>
      <c r="U287" s="17">
        <f>T287*V$4/100</f>
        <v>0</v>
      </c>
      <c r="V287" s="17">
        <v>0</v>
      </c>
      <c r="W287" s="17">
        <f>V287*V$4/100</f>
        <v>0</v>
      </c>
    </row>
    <row r="288" spans="1:23" ht="34.5">
      <c r="A288" s="17">
        <v>152</v>
      </c>
      <c r="B288" s="2" t="s">
        <v>113</v>
      </c>
      <c r="C288" s="39"/>
      <c r="D288" s="41" t="s">
        <v>142</v>
      </c>
      <c r="E288" s="43">
        <v>4</v>
      </c>
      <c r="F288" s="10" t="s">
        <v>88</v>
      </c>
      <c r="G288" s="10">
        <v>3.49</v>
      </c>
      <c r="H288" s="46">
        <f>G288*V$4*2.34</f>
        <v>144524.32020000002</v>
      </c>
      <c r="I288" s="18">
        <f t="shared" ref="I288:I338" si="84">H288*0.1</f>
        <v>14452.432020000002</v>
      </c>
      <c r="J288" s="18"/>
      <c r="K288" s="18"/>
      <c r="L288" s="18"/>
      <c r="M288" s="18"/>
      <c r="N288" s="17">
        <v>0</v>
      </c>
      <c r="O288" s="17">
        <f>N288*V$4/100</f>
        <v>0</v>
      </c>
      <c r="P288" s="17">
        <v>0</v>
      </c>
      <c r="Q288" s="17"/>
      <c r="R288" s="17">
        <v>0</v>
      </c>
      <c r="S288" s="17">
        <f>R288*V$4/100</f>
        <v>0</v>
      </c>
      <c r="T288" s="17">
        <v>0</v>
      </c>
      <c r="U288" s="17"/>
      <c r="V288" s="17">
        <v>0</v>
      </c>
      <c r="W288" s="17">
        <f>V288*V$4/100</f>
        <v>0</v>
      </c>
    </row>
    <row r="289" spans="1:23" ht="22.5">
      <c r="A289" s="17">
        <v>153</v>
      </c>
      <c r="B289" s="2" t="s">
        <v>5</v>
      </c>
      <c r="C289" s="14"/>
      <c r="D289" s="41" t="s">
        <v>142</v>
      </c>
      <c r="E289" s="43">
        <v>1</v>
      </c>
      <c r="F289" s="11" t="s">
        <v>131</v>
      </c>
      <c r="G289" s="10">
        <v>4.53</v>
      </c>
      <c r="H289" s="46">
        <f>G289*V$4*2.34</f>
        <v>187591.73939999999</v>
      </c>
      <c r="I289" s="18">
        <f t="shared" si="84"/>
        <v>18759.173940000001</v>
      </c>
      <c r="J289" s="18"/>
      <c r="K289" s="18"/>
      <c r="L289" s="18"/>
      <c r="M289" s="18"/>
      <c r="N289" s="17">
        <v>0</v>
      </c>
      <c r="O289" s="17">
        <f>N289*V$4/100</f>
        <v>0</v>
      </c>
      <c r="P289" s="17">
        <v>0</v>
      </c>
      <c r="Q289" s="17">
        <f>P289*V$4/100</f>
        <v>0</v>
      </c>
      <c r="R289" s="17">
        <v>0</v>
      </c>
      <c r="S289" s="17">
        <f>R289*V$4/100</f>
        <v>0</v>
      </c>
      <c r="T289" s="17">
        <v>0</v>
      </c>
      <c r="U289" s="17">
        <f>T289*V$4/100</f>
        <v>0</v>
      </c>
      <c r="V289" s="17">
        <v>0</v>
      </c>
      <c r="W289" s="17">
        <f>V289*V$4/100</f>
        <v>0</v>
      </c>
    </row>
    <row r="290" spans="1:23" ht="45">
      <c r="A290" s="17">
        <v>154</v>
      </c>
      <c r="B290" s="2" t="s">
        <v>6</v>
      </c>
      <c r="C290" s="14"/>
      <c r="D290" s="41" t="s">
        <v>142</v>
      </c>
      <c r="E290" s="43">
        <v>2</v>
      </c>
      <c r="F290" s="11">
        <v>11.02</v>
      </c>
      <c r="G290" s="10">
        <v>4.12</v>
      </c>
      <c r="H290" s="46">
        <f>G290*V$4*2.34</f>
        <v>170613.23759999999</v>
      </c>
      <c r="I290" s="18">
        <f t="shared" si="84"/>
        <v>17061.323759999999</v>
      </c>
      <c r="J290" s="18"/>
      <c r="K290" s="18"/>
      <c r="L290" s="18"/>
      <c r="M290" s="18"/>
      <c r="N290" s="17">
        <v>0</v>
      </c>
      <c r="O290" s="17">
        <f>N290*V$4/100</f>
        <v>0</v>
      </c>
      <c r="P290" s="17">
        <v>0</v>
      </c>
      <c r="Q290" s="17">
        <f>P290*V$4/100</f>
        <v>0</v>
      </c>
      <c r="R290" s="17">
        <v>0</v>
      </c>
      <c r="S290" s="17">
        <f>R290*V$4/100</f>
        <v>0</v>
      </c>
      <c r="T290" s="17">
        <v>0</v>
      </c>
      <c r="U290" s="17">
        <f>T290*V$4/100</f>
        <v>0</v>
      </c>
      <c r="V290" s="17">
        <v>0</v>
      </c>
      <c r="W290" s="17">
        <f>V290*V$4/100</f>
        <v>0</v>
      </c>
    </row>
    <row r="291" spans="1:23" ht="45">
      <c r="A291" s="17">
        <v>155</v>
      </c>
      <c r="B291" s="2" t="s">
        <v>6</v>
      </c>
      <c r="C291" s="14"/>
      <c r="D291" s="41" t="s">
        <v>142</v>
      </c>
      <c r="E291" s="43">
        <v>1</v>
      </c>
      <c r="F291" s="11" t="s">
        <v>131</v>
      </c>
      <c r="G291" s="10">
        <v>4.53</v>
      </c>
      <c r="H291" s="46">
        <f>G291*V$4*2.34</f>
        <v>187591.73939999999</v>
      </c>
      <c r="I291" s="18">
        <f t="shared" ref="I291" si="85">H291*0.1</f>
        <v>18759.173940000001</v>
      </c>
      <c r="J291" s="18"/>
      <c r="K291" s="18"/>
      <c r="L291" s="18"/>
      <c r="M291" s="18"/>
      <c r="N291" s="17">
        <v>0</v>
      </c>
      <c r="O291" s="17">
        <f>N291*V$4/100</f>
        <v>0</v>
      </c>
      <c r="P291" s="17">
        <v>0</v>
      </c>
      <c r="Q291" s="17">
        <f>P291*V$4/100</f>
        <v>0</v>
      </c>
      <c r="R291" s="17">
        <v>0</v>
      </c>
      <c r="S291" s="17">
        <f>R291*V$4/100</f>
        <v>0</v>
      </c>
      <c r="T291" s="17">
        <v>0</v>
      </c>
      <c r="U291" s="17">
        <f>T291*V$4/100</f>
        <v>0</v>
      </c>
      <c r="V291" s="17">
        <v>0</v>
      </c>
      <c r="W291" s="17">
        <f>V291*V$4/100</f>
        <v>0</v>
      </c>
    </row>
    <row r="292" spans="1:23" ht="34.5">
      <c r="A292" s="17">
        <v>156</v>
      </c>
      <c r="B292" s="2" t="s">
        <v>7</v>
      </c>
      <c r="C292" s="39"/>
      <c r="D292" s="41" t="s">
        <v>142</v>
      </c>
      <c r="E292" s="43">
        <v>4</v>
      </c>
      <c r="F292" s="10" t="s">
        <v>88</v>
      </c>
      <c r="G292" s="10">
        <v>3.49</v>
      </c>
      <c r="H292" s="46">
        <f>G292*V$4*2.34</f>
        <v>144524.32020000002</v>
      </c>
      <c r="I292" s="18">
        <f t="shared" si="84"/>
        <v>14452.432020000002</v>
      </c>
      <c r="J292" s="18"/>
      <c r="K292" s="18"/>
      <c r="L292" s="18"/>
      <c r="M292" s="18"/>
      <c r="N292" s="17">
        <v>0</v>
      </c>
      <c r="O292" s="17">
        <f>N292*V$4/100</f>
        <v>0</v>
      </c>
      <c r="P292" s="17">
        <v>0</v>
      </c>
      <c r="Q292" s="17">
        <f>P292*V$4/100</f>
        <v>0</v>
      </c>
      <c r="R292" s="17">
        <v>0</v>
      </c>
      <c r="S292" s="17">
        <f>R292*V$4/100</f>
        <v>0</v>
      </c>
      <c r="T292" s="17">
        <v>0</v>
      </c>
      <c r="U292" s="17">
        <f>T292*V$4/100</f>
        <v>0</v>
      </c>
      <c r="V292" s="17">
        <v>0</v>
      </c>
      <c r="W292" s="17">
        <f>V292*V$4/100</f>
        <v>0</v>
      </c>
    </row>
    <row r="293" spans="1:23" ht="33.75">
      <c r="A293" s="17">
        <v>157</v>
      </c>
      <c r="B293" s="2" t="s">
        <v>116</v>
      </c>
      <c r="C293" s="14"/>
      <c r="D293" s="41" t="s">
        <v>142</v>
      </c>
      <c r="E293" s="43">
        <v>1</v>
      </c>
      <c r="F293" s="17">
        <v>22.01</v>
      </c>
      <c r="G293" s="10">
        <v>4.46</v>
      </c>
      <c r="H293" s="46">
        <f>G293*V$4*2.34</f>
        <v>184692.97079999998</v>
      </c>
      <c r="I293" s="18">
        <f t="shared" si="84"/>
        <v>18469.29708</v>
      </c>
      <c r="J293" s="18"/>
      <c r="K293" s="18"/>
      <c r="L293" s="18"/>
      <c r="M293" s="18"/>
      <c r="N293" s="17"/>
      <c r="O293" s="17">
        <f>N293*V$4/100</f>
        <v>0</v>
      </c>
      <c r="P293" s="17">
        <v>0</v>
      </c>
      <c r="Q293" s="17">
        <f>P293*V$4/100</f>
        <v>0</v>
      </c>
      <c r="R293" s="17">
        <v>0</v>
      </c>
      <c r="S293" s="17">
        <f>R293*V$4/100</f>
        <v>0</v>
      </c>
      <c r="T293" s="17">
        <v>0</v>
      </c>
      <c r="U293" s="17">
        <f>T293*V$4/100</f>
        <v>0</v>
      </c>
      <c r="V293" s="17">
        <v>0</v>
      </c>
      <c r="W293" s="17">
        <v>0</v>
      </c>
    </row>
    <row r="294" spans="1:23" ht="34.5">
      <c r="A294" s="17">
        <v>158</v>
      </c>
      <c r="B294" s="2" t="s">
        <v>163</v>
      </c>
      <c r="C294" s="39"/>
      <c r="D294" s="41" t="s">
        <v>142</v>
      </c>
      <c r="E294" s="43">
        <v>4</v>
      </c>
      <c r="F294" s="10" t="s">
        <v>88</v>
      </c>
      <c r="G294" s="10">
        <v>3.49</v>
      </c>
      <c r="H294" s="46">
        <f>G294*V$4*2.34</f>
        <v>144524.32020000002</v>
      </c>
      <c r="I294" s="18">
        <f t="shared" si="84"/>
        <v>14452.432020000002</v>
      </c>
      <c r="J294" s="18"/>
      <c r="K294" s="18"/>
      <c r="L294" s="18"/>
      <c r="M294" s="18"/>
      <c r="N294" s="17"/>
      <c r="O294" s="17">
        <f>N294*V$4/100</f>
        <v>0</v>
      </c>
      <c r="P294" s="17">
        <v>0</v>
      </c>
      <c r="Q294" s="17">
        <f>P294*V$4/100</f>
        <v>0</v>
      </c>
      <c r="R294" s="17">
        <v>0</v>
      </c>
      <c r="S294" s="17">
        <f>R294*V$4/100</f>
        <v>0</v>
      </c>
      <c r="T294" s="17">
        <v>0</v>
      </c>
      <c r="U294" s="17">
        <f>T294*V$4/100</f>
        <v>0</v>
      </c>
      <c r="V294" s="17">
        <v>0</v>
      </c>
      <c r="W294" s="17">
        <v>0</v>
      </c>
    </row>
    <row r="295" spans="1:23" ht="45">
      <c r="A295" s="17">
        <v>159</v>
      </c>
      <c r="B295" s="2" t="s">
        <v>123</v>
      </c>
      <c r="C295" s="14"/>
      <c r="D295" s="41" t="s">
        <v>142</v>
      </c>
      <c r="E295" s="43">
        <v>2</v>
      </c>
      <c r="F295" s="17">
        <v>11.03</v>
      </c>
      <c r="G295" s="10">
        <v>4.12</v>
      </c>
      <c r="H295" s="46">
        <f>G295*V$4*2.34</f>
        <v>170613.23759999999</v>
      </c>
      <c r="I295" s="18">
        <f t="shared" si="84"/>
        <v>17061.323759999999</v>
      </c>
      <c r="J295" s="18"/>
      <c r="K295" s="18"/>
      <c r="L295" s="18"/>
      <c r="M295" s="18"/>
      <c r="N295" s="17"/>
      <c r="O295" s="17">
        <f>N295*V$4/100</f>
        <v>0</v>
      </c>
      <c r="P295" s="17">
        <v>0</v>
      </c>
      <c r="Q295" s="17">
        <f>P295*V$4/100</f>
        <v>0</v>
      </c>
      <c r="R295" s="17">
        <v>0</v>
      </c>
      <c r="S295" s="17">
        <f>R295*V$4/100</f>
        <v>0</v>
      </c>
      <c r="T295" s="17">
        <v>0</v>
      </c>
      <c r="U295" s="17">
        <f>T295*V$4/100</f>
        <v>0</v>
      </c>
      <c r="V295" s="17">
        <v>0</v>
      </c>
      <c r="W295" s="17">
        <v>0</v>
      </c>
    </row>
    <row r="296" spans="1:23" ht="45.75">
      <c r="A296" s="17">
        <v>160</v>
      </c>
      <c r="B296" s="2" t="s">
        <v>123</v>
      </c>
      <c r="C296" s="39"/>
      <c r="D296" s="41" t="s">
        <v>142</v>
      </c>
      <c r="E296" s="43">
        <v>4</v>
      </c>
      <c r="F296" s="10" t="s">
        <v>88</v>
      </c>
      <c r="G296" s="10">
        <v>3.49</v>
      </c>
      <c r="H296" s="46">
        <f>G296*V$4*2.34</f>
        <v>144524.32020000002</v>
      </c>
      <c r="I296" s="18">
        <f t="shared" ref="I296" si="86">H296*0.1</f>
        <v>14452.432020000002</v>
      </c>
      <c r="J296" s="18"/>
      <c r="K296" s="18"/>
      <c r="L296" s="18"/>
      <c r="M296" s="18"/>
      <c r="N296" s="17"/>
      <c r="O296" s="17">
        <f>N296*V$4/100</f>
        <v>0</v>
      </c>
      <c r="P296" s="17">
        <v>0</v>
      </c>
      <c r="Q296" s="17">
        <f>P296*V$4/100</f>
        <v>0</v>
      </c>
      <c r="R296" s="17">
        <v>0</v>
      </c>
      <c r="S296" s="17">
        <f>R296*V$4/100</f>
        <v>0</v>
      </c>
      <c r="T296" s="17">
        <v>0</v>
      </c>
      <c r="U296" s="17">
        <f>T296*V$4/100</f>
        <v>0</v>
      </c>
      <c r="V296" s="17">
        <v>0</v>
      </c>
      <c r="W296" s="17">
        <v>0</v>
      </c>
    </row>
    <row r="297" spans="1:23" ht="45.75">
      <c r="A297" s="17">
        <v>161</v>
      </c>
      <c r="B297" s="2" t="s">
        <v>164</v>
      </c>
      <c r="C297" s="39"/>
      <c r="D297" s="41" t="s">
        <v>142</v>
      </c>
      <c r="E297" s="43">
        <v>4</v>
      </c>
      <c r="F297" s="10" t="s">
        <v>88</v>
      </c>
      <c r="G297" s="10">
        <v>3.49</v>
      </c>
      <c r="H297" s="46">
        <f>G297*V$4*2.34</f>
        <v>144524.32020000002</v>
      </c>
      <c r="I297" s="18">
        <f t="shared" ref="I297" si="87">H297*0.1</f>
        <v>14452.432020000002</v>
      </c>
      <c r="J297" s="18"/>
      <c r="K297" s="18"/>
      <c r="L297" s="18"/>
      <c r="M297" s="18"/>
      <c r="N297" s="17">
        <v>50</v>
      </c>
      <c r="O297" s="17">
        <f>N297*V$4/100</f>
        <v>8848.5</v>
      </c>
      <c r="P297" s="17">
        <v>0</v>
      </c>
      <c r="Q297" s="17">
        <f>P297*V$4/100</f>
        <v>0</v>
      </c>
      <c r="R297" s="17">
        <v>0</v>
      </c>
      <c r="S297" s="17">
        <f>R297*V$4/100</f>
        <v>0</v>
      </c>
      <c r="T297" s="17">
        <v>0</v>
      </c>
      <c r="U297" s="17">
        <f>T297*V$4/100</f>
        <v>0</v>
      </c>
      <c r="V297" s="17">
        <v>0</v>
      </c>
      <c r="W297" s="17">
        <v>0</v>
      </c>
    </row>
    <row r="298" spans="1:23" ht="33.75">
      <c r="A298" s="17">
        <v>162</v>
      </c>
      <c r="B298" s="2" t="s">
        <v>8</v>
      </c>
      <c r="C298" s="14"/>
      <c r="D298" s="41" t="s">
        <v>142</v>
      </c>
      <c r="E298" s="43">
        <v>4</v>
      </c>
      <c r="F298" s="10">
        <v>0.01</v>
      </c>
      <c r="G298" s="10">
        <v>3.32</v>
      </c>
      <c r="H298" s="46">
        <f>G298*V$4*2.34</f>
        <v>137484.45359999998</v>
      </c>
      <c r="I298" s="18">
        <f t="shared" si="84"/>
        <v>13748.445359999998</v>
      </c>
      <c r="J298" s="18"/>
      <c r="K298" s="18"/>
      <c r="L298" s="18"/>
      <c r="M298" s="18"/>
      <c r="N298" s="17"/>
      <c r="O298" s="17">
        <f>N298*V$4/100</f>
        <v>0</v>
      </c>
      <c r="P298" s="17">
        <v>0</v>
      </c>
      <c r="Q298" s="17">
        <f>P298*V$4/100</f>
        <v>0</v>
      </c>
      <c r="R298" s="17">
        <v>0</v>
      </c>
      <c r="S298" s="17">
        <f>R298*V$4/100</f>
        <v>0</v>
      </c>
      <c r="T298" s="17">
        <v>0</v>
      </c>
      <c r="U298" s="17">
        <f>T298*V$4/100</f>
        <v>0</v>
      </c>
      <c r="V298" s="17">
        <v>0</v>
      </c>
      <c r="W298" s="17">
        <v>0</v>
      </c>
    </row>
    <row r="299" spans="1:23" ht="33.75">
      <c r="A299" s="17">
        <v>163</v>
      </c>
      <c r="B299" s="2" t="s">
        <v>8</v>
      </c>
      <c r="C299" s="14"/>
      <c r="D299" s="41" t="s">
        <v>142</v>
      </c>
      <c r="E299" s="43">
        <v>2</v>
      </c>
      <c r="F299" s="10" t="s">
        <v>131</v>
      </c>
      <c r="G299" s="10">
        <v>4.41</v>
      </c>
      <c r="H299" s="46">
        <f>G299*V$4*2.34</f>
        <v>182622.42180000001</v>
      </c>
      <c r="I299" s="18">
        <f t="shared" si="84"/>
        <v>18262.242180000001</v>
      </c>
      <c r="J299" s="18"/>
      <c r="K299" s="18"/>
      <c r="L299" s="18"/>
      <c r="M299" s="18"/>
      <c r="N299" s="17"/>
      <c r="O299" s="17">
        <f>N299*V$4/100</f>
        <v>0</v>
      </c>
      <c r="P299" s="17">
        <v>0</v>
      </c>
      <c r="Q299" s="17">
        <f>P299*V$4/100</f>
        <v>0</v>
      </c>
      <c r="R299" s="17">
        <v>0</v>
      </c>
      <c r="S299" s="17">
        <f>R299*V$4/100</f>
        <v>0</v>
      </c>
      <c r="T299" s="17">
        <v>0</v>
      </c>
      <c r="U299" s="17">
        <f>T299*V$4/100</f>
        <v>0</v>
      </c>
      <c r="V299" s="17">
        <v>0</v>
      </c>
      <c r="W299" s="17">
        <f>V299*V$4/100</f>
        <v>0</v>
      </c>
    </row>
    <row r="300" spans="1:23">
      <c r="A300" s="17">
        <v>164</v>
      </c>
      <c r="B300" s="2" t="s">
        <v>160</v>
      </c>
      <c r="C300" s="14"/>
      <c r="D300" s="41" t="s">
        <v>142</v>
      </c>
      <c r="E300" s="43">
        <v>4</v>
      </c>
      <c r="F300" s="32">
        <v>16.100000000000001</v>
      </c>
      <c r="G300" s="32">
        <v>3.65</v>
      </c>
      <c r="H300" s="46">
        <f>G300*V$4*2.34</f>
        <v>151150.07699999999</v>
      </c>
      <c r="I300" s="18">
        <f t="shared" ref="I300:I301" si="88">H300*0.1</f>
        <v>15115.0077</v>
      </c>
      <c r="J300" s="18"/>
      <c r="K300" s="18"/>
      <c r="L300" s="18"/>
      <c r="M300" s="18"/>
      <c r="N300" s="17">
        <v>100</v>
      </c>
      <c r="O300" s="17">
        <f>N300*V$4/100</f>
        <v>17697</v>
      </c>
      <c r="P300" s="17">
        <v>0</v>
      </c>
      <c r="Q300" s="17">
        <f>P300*V$4/100</f>
        <v>0</v>
      </c>
      <c r="R300" s="17">
        <v>0</v>
      </c>
      <c r="S300" s="17">
        <f>R300*V$4/100</f>
        <v>0</v>
      </c>
      <c r="T300" s="17">
        <v>0</v>
      </c>
      <c r="U300" s="17">
        <f>T300*V$4/100</f>
        <v>0</v>
      </c>
      <c r="V300" s="17">
        <v>0</v>
      </c>
      <c r="W300" s="17">
        <f>V300*V$4/100</f>
        <v>0</v>
      </c>
    </row>
    <row r="301" spans="1:23">
      <c r="A301" s="17">
        <v>165</v>
      </c>
      <c r="B301" s="2" t="s">
        <v>160</v>
      </c>
      <c r="C301" s="14"/>
      <c r="D301" s="41" t="s">
        <v>142</v>
      </c>
      <c r="E301" s="43">
        <v>4</v>
      </c>
      <c r="F301" s="10">
        <v>16.010000000000002</v>
      </c>
      <c r="G301" s="10">
        <v>3.65</v>
      </c>
      <c r="H301" s="46">
        <f>G301*V$4*2.34</f>
        <v>151150.07699999999</v>
      </c>
      <c r="I301" s="18">
        <f t="shared" si="88"/>
        <v>15115.0077</v>
      </c>
      <c r="J301" s="18"/>
      <c r="K301" s="18"/>
      <c r="L301" s="18"/>
      <c r="M301" s="18"/>
      <c r="N301" s="17">
        <v>100</v>
      </c>
      <c r="O301" s="17">
        <f>N301*V$4/100</f>
        <v>17697</v>
      </c>
      <c r="P301" s="17">
        <v>0</v>
      </c>
      <c r="Q301" s="17">
        <f>P301*V$4/100</f>
        <v>0</v>
      </c>
      <c r="R301" s="17">
        <v>0</v>
      </c>
      <c r="S301" s="17">
        <f>R301*V$4/100</f>
        <v>0</v>
      </c>
      <c r="T301" s="17">
        <v>0</v>
      </c>
      <c r="U301" s="17">
        <f>T301*V$4/100</f>
        <v>0</v>
      </c>
      <c r="V301" s="17">
        <v>0</v>
      </c>
      <c r="W301" s="17">
        <f>V301*V$4/100</f>
        <v>0</v>
      </c>
    </row>
    <row r="302" spans="1:23">
      <c r="A302" s="17">
        <v>166</v>
      </c>
      <c r="B302" s="2" t="s">
        <v>160</v>
      </c>
      <c r="C302" s="14"/>
      <c r="D302" s="41" t="s">
        <v>142</v>
      </c>
      <c r="E302" s="43">
        <v>4</v>
      </c>
      <c r="F302" s="10">
        <v>0</v>
      </c>
      <c r="G302" s="10">
        <v>3.32</v>
      </c>
      <c r="H302" s="46">
        <f>G302*V$4*2.34</f>
        <v>137484.45359999998</v>
      </c>
      <c r="I302" s="18">
        <f t="shared" ref="I302" si="89">H302*0.1</f>
        <v>13748.445359999998</v>
      </c>
      <c r="J302" s="18"/>
      <c r="K302" s="18"/>
      <c r="L302" s="18"/>
      <c r="M302" s="18"/>
      <c r="N302" s="17">
        <v>100</v>
      </c>
      <c r="O302" s="17">
        <f>N302*V$4/100</f>
        <v>17697</v>
      </c>
      <c r="P302" s="17">
        <v>0</v>
      </c>
      <c r="Q302" s="17">
        <f>P302*V$4/100</f>
        <v>0</v>
      </c>
      <c r="R302" s="17">
        <v>0</v>
      </c>
      <c r="S302" s="17">
        <f>R302*V$4/100</f>
        <v>0</v>
      </c>
      <c r="T302" s="17">
        <v>0</v>
      </c>
      <c r="U302" s="17">
        <f>T302*V$4/100</f>
        <v>0</v>
      </c>
      <c r="V302" s="17">
        <v>0</v>
      </c>
      <c r="W302" s="17">
        <f>V302*V$4/100</f>
        <v>0</v>
      </c>
    </row>
    <row r="303" spans="1:23">
      <c r="A303" s="17">
        <v>167</v>
      </c>
      <c r="B303" s="2" t="s">
        <v>160</v>
      </c>
      <c r="C303" s="14"/>
      <c r="D303" s="41" t="s">
        <v>142</v>
      </c>
      <c r="E303" s="43">
        <v>4</v>
      </c>
      <c r="F303" s="10">
        <v>10.09</v>
      </c>
      <c r="G303" s="10">
        <v>3.57</v>
      </c>
      <c r="H303" s="46">
        <f>G303*V$4*2.34</f>
        <v>147837.19859999997</v>
      </c>
      <c r="I303" s="18">
        <f t="shared" ref="I303" si="90">H303*0.1</f>
        <v>14783.719859999997</v>
      </c>
      <c r="J303" s="18"/>
      <c r="K303" s="18"/>
      <c r="L303" s="18"/>
      <c r="M303" s="18"/>
      <c r="N303" s="17">
        <v>100</v>
      </c>
      <c r="O303" s="17">
        <f>N303*V$4/100</f>
        <v>17697</v>
      </c>
      <c r="P303" s="17">
        <v>0</v>
      </c>
      <c r="Q303" s="17">
        <f>P303*V$4/100</f>
        <v>0</v>
      </c>
      <c r="R303" s="17">
        <v>0</v>
      </c>
      <c r="S303" s="17">
        <f>R303*V$4/100</f>
        <v>0</v>
      </c>
      <c r="T303" s="17">
        <v>0</v>
      </c>
      <c r="U303" s="17">
        <f>T303*V$4/100</f>
        <v>0</v>
      </c>
      <c r="V303" s="17">
        <v>0</v>
      </c>
      <c r="W303" s="17">
        <f>V303*V$4/100</f>
        <v>0</v>
      </c>
    </row>
    <row r="304" spans="1:23" ht="33.75">
      <c r="A304" s="17">
        <v>168</v>
      </c>
      <c r="B304" s="2" t="s">
        <v>205</v>
      </c>
      <c r="C304" s="14"/>
      <c r="D304" s="41" t="s">
        <v>142</v>
      </c>
      <c r="E304" s="43">
        <v>1</v>
      </c>
      <c r="F304" s="10" t="s">
        <v>131</v>
      </c>
      <c r="G304" s="10">
        <v>4.53</v>
      </c>
      <c r="H304" s="46">
        <f>G304*V$4*2.34</f>
        <v>187591.73939999999</v>
      </c>
      <c r="I304" s="18">
        <f t="shared" ref="I304" si="91">H304*0.1</f>
        <v>18759.173940000001</v>
      </c>
      <c r="J304" s="18"/>
      <c r="K304" s="18"/>
      <c r="L304" s="18"/>
      <c r="M304" s="18"/>
      <c r="N304" s="17">
        <v>0</v>
      </c>
      <c r="O304" s="17">
        <f>N304*V$4/100</f>
        <v>0</v>
      </c>
      <c r="P304" s="17">
        <v>0</v>
      </c>
      <c r="Q304" s="17">
        <f>P304*V$4/100</f>
        <v>0</v>
      </c>
      <c r="R304" s="17">
        <v>0</v>
      </c>
      <c r="S304" s="17">
        <f>R304*V$4/100</f>
        <v>0</v>
      </c>
      <c r="T304" s="17">
        <v>0</v>
      </c>
      <c r="U304" s="17">
        <f>T304*V$4/100</f>
        <v>0</v>
      </c>
      <c r="V304" s="17">
        <v>0</v>
      </c>
      <c r="W304" s="17">
        <f>V304*V$4/100</f>
        <v>0</v>
      </c>
    </row>
    <row r="305" spans="1:23" ht="34.5">
      <c r="A305" s="17">
        <v>169</v>
      </c>
      <c r="B305" s="2" t="s">
        <v>193</v>
      </c>
      <c r="C305" s="39"/>
      <c r="D305" s="41" t="s">
        <v>142</v>
      </c>
      <c r="E305" s="43">
        <v>4</v>
      </c>
      <c r="F305" s="10" t="s">
        <v>88</v>
      </c>
      <c r="G305" s="10">
        <v>3.49</v>
      </c>
      <c r="H305" s="46">
        <f>G305*V$4*2.34</f>
        <v>144524.32020000002</v>
      </c>
      <c r="I305" s="18">
        <f t="shared" ref="I305" si="92">H305*0.1</f>
        <v>14452.432020000002</v>
      </c>
      <c r="J305" s="18"/>
      <c r="K305" s="18"/>
      <c r="L305" s="18"/>
      <c r="M305" s="18"/>
      <c r="N305" s="17">
        <v>0</v>
      </c>
      <c r="O305" s="17">
        <f>N305*V$4/100</f>
        <v>0</v>
      </c>
      <c r="P305" s="17">
        <v>0</v>
      </c>
      <c r="Q305" s="17">
        <f>P305*V$4/100</f>
        <v>0</v>
      </c>
      <c r="R305" s="17">
        <v>0</v>
      </c>
      <c r="S305" s="17">
        <f>R305*V$4/100</f>
        <v>0</v>
      </c>
      <c r="T305" s="17">
        <v>0</v>
      </c>
      <c r="U305" s="17">
        <f>T305*V$4/100</f>
        <v>0</v>
      </c>
      <c r="V305" s="17">
        <v>0</v>
      </c>
      <c r="W305" s="17">
        <f>V305*V$4/100</f>
        <v>0</v>
      </c>
    </row>
    <row r="306" spans="1:23" ht="33.75">
      <c r="A306" s="17">
        <v>170</v>
      </c>
      <c r="B306" s="2" t="s">
        <v>9</v>
      </c>
      <c r="C306" s="14"/>
      <c r="D306" s="41" t="s">
        <v>142</v>
      </c>
      <c r="E306" s="43">
        <v>1</v>
      </c>
      <c r="F306" s="11">
        <v>23.04</v>
      </c>
      <c r="G306" s="10">
        <v>4.46</v>
      </c>
      <c r="H306" s="46">
        <f>G306*V$4*2.34</f>
        <v>184692.97079999998</v>
      </c>
      <c r="I306" s="18">
        <f t="shared" si="84"/>
        <v>18469.29708</v>
      </c>
      <c r="J306" s="18"/>
      <c r="K306" s="18"/>
      <c r="L306" s="18"/>
      <c r="M306" s="18"/>
      <c r="N306" s="17">
        <v>0</v>
      </c>
      <c r="O306" s="17">
        <f>N306*V$4/100</f>
        <v>0</v>
      </c>
      <c r="P306" s="17">
        <v>0</v>
      </c>
      <c r="Q306" s="17">
        <f>P306*V$4/100</f>
        <v>0</v>
      </c>
      <c r="R306" s="17">
        <v>0</v>
      </c>
      <c r="S306" s="17">
        <f>R306*V$4/100</f>
        <v>0</v>
      </c>
      <c r="T306" s="17">
        <v>0</v>
      </c>
      <c r="U306" s="17">
        <f>T306*V$4/100</f>
        <v>0</v>
      </c>
      <c r="V306" s="17">
        <v>0</v>
      </c>
      <c r="W306" s="17">
        <f>V306*V$4/100</f>
        <v>0</v>
      </c>
    </row>
    <row r="307" spans="1:23" ht="33.75">
      <c r="A307" s="17">
        <v>171</v>
      </c>
      <c r="B307" s="2" t="s">
        <v>9</v>
      </c>
      <c r="C307" s="14"/>
      <c r="D307" s="41" t="s">
        <v>142</v>
      </c>
      <c r="E307" s="43">
        <v>1</v>
      </c>
      <c r="F307" s="11" t="s">
        <v>131</v>
      </c>
      <c r="G307" s="10">
        <v>4.53</v>
      </c>
      <c r="H307" s="46">
        <f>G307*V$4*2.34</f>
        <v>187591.73939999999</v>
      </c>
      <c r="I307" s="18">
        <f t="shared" ref="I307" si="93">H307*0.1</f>
        <v>18759.173940000001</v>
      </c>
      <c r="J307" s="18"/>
      <c r="K307" s="18"/>
      <c r="L307" s="18"/>
      <c r="M307" s="18"/>
      <c r="N307" s="17">
        <v>0</v>
      </c>
      <c r="O307" s="17">
        <f>N307*V$4/100</f>
        <v>0</v>
      </c>
      <c r="P307" s="17">
        <v>0</v>
      </c>
      <c r="Q307" s="17">
        <f>P307*V$4/100</f>
        <v>0</v>
      </c>
      <c r="R307" s="17">
        <v>0</v>
      </c>
      <c r="S307" s="17">
        <f>R307*V$4/100</f>
        <v>0</v>
      </c>
      <c r="T307" s="17">
        <v>0</v>
      </c>
      <c r="U307" s="17">
        <f>T307*V$4/100</f>
        <v>0</v>
      </c>
      <c r="V307" s="17">
        <v>0</v>
      </c>
      <c r="W307" s="17">
        <f>V307*V$4/100</f>
        <v>0</v>
      </c>
    </row>
    <row r="308" spans="1:23" ht="22.5">
      <c r="A308" s="17">
        <v>172</v>
      </c>
      <c r="B308" s="2" t="s">
        <v>63</v>
      </c>
      <c r="C308" s="14"/>
      <c r="D308" s="41" t="s">
        <v>148</v>
      </c>
      <c r="E308" s="43">
        <v>1</v>
      </c>
      <c r="F308" s="11" t="s">
        <v>131</v>
      </c>
      <c r="G308" s="10">
        <v>5.55</v>
      </c>
      <c r="H308" s="46">
        <f>G308*V$4*2.34</f>
        <v>229830.93899999995</v>
      </c>
      <c r="I308" s="18">
        <f t="shared" si="84"/>
        <v>22983.093899999996</v>
      </c>
      <c r="J308" s="18"/>
      <c r="K308" s="18"/>
      <c r="L308" s="18"/>
      <c r="M308" s="18"/>
      <c r="N308" s="17">
        <v>0</v>
      </c>
      <c r="O308" s="17">
        <f>N308*V$4/100</f>
        <v>0</v>
      </c>
      <c r="P308" s="17">
        <v>20</v>
      </c>
      <c r="Q308" s="18">
        <f>P308*V$4/100</f>
        <v>3539.4</v>
      </c>
      <c r="R308" s="17">
        <v>0</v>
      </c>
      <c r="S308" s="17">
        <f>R308*V$4/100</f>
        <v>0</v>
      </c>
      <c r="T308" s="17">
        <v>0</v>
      </c>
      <c r="U308" s="17">
        <f>T308*V$4/100</f>
        <v>0</v>
      </c>
      <c r="V308" s="17">
        <v>0</v>
      </c>
      <c r="W308" s="17">
        <f>V308*V$4/100</f>
        <v>0</v>
      </c>
    </row>
    <row r="309" spans="1:23" ht="22.5">
      <c r="A309" s="17">
        <v>173</v>
      </c>
      <c r="B309" s="2" t="s">
        <v>207</v>
      </c>
      <c r="C309" s="14"/>
      <c r="D309" s="41" t="s">
        <v>142</v>
      </c>
      <c r="E309" s="43">
        <v>2</v>
      </c>
      <c r="F309" s="11" t="s">
        <v>131</v>
      </c>
      <c r="G309" s="10">
        <v>4.41</v>
      </c>
      <c r="H309" s="46">
        <f>G309*V$4*2.34</f>
        <v>182622.42180000001</v>
      </c>
      <c r="I309" s="18">
        <f t="shared" si="84"/>
        <v>18262.242180000001</v>
      </c>
      <c r="J309" s="18"/>
      <c r="K309" s="18"/>
      <c r="L309" s="18"/>
      <c r="M309" s="18"/>
      <c r="N309" s="17">
        <v>0</v>
      </c>
      <c r="O309" s="17">
        <f>N309*V$4/100</f>
        <v>0</v>
      </c>
      <c r="P309" s="17">
        <v>190</v>
      </c>
      <c r="Q309" s="18">
        <f>P309*V$4/100</f>
        <v>33624.300000000003</v>
      </c>
      <c r="R309" s="17">
        <v>0</v>
      </c>
      <c r="S309" s="17">
        <f>R309*V$4/100</f>
        <v>0</v>
      </c>
      <c r="T309" s="17">
        <v>0</v>
      </c>
      <c r="U309" s="17">
        <f>T309*V$4/100</f>
        <v>0</v>
      </c>
      <c r="V309" s="17">
        <v>0</v>
      </c>
      <c r="W309" s="17">
        <f>V309*V$4/100</f>
        <v>0</v>
      </c>
    </row>
    <row r="310" spans="1:23" ht="22.5">
      <c r="A310" s="17">
        <v>174</v>
      </c>
      <c r="B310" s="2" t="s">
        <v>211</v>
      </c>
      <c r="C310" s="14"/>
      <c r="D310" s="41" t="s">
        <v>142</v>
      </c>
      <c r="E310" s="43">
        <v>4</v>
      </c>
      <c r="F310" s="11">
        <v>2.0099999999999998</v>
      </c>
      <c r="G310" s="10">
        <v>3.41</v>
      </c>
      <c r="H310" s="46">
        <f>G310*V$4*2.34</f>
        <v>141211.4418</v>
      </c>
      <c r="I310" s="18">
        <f t="shared" ref="I310" si="94">H310*0.1</f>
        <v>14121.144180000001</v>
      </c>
      <c r="J310" s="18"/>
      <c r="K310" s="18"/>
      <c r="L310" s="18"/>
      <c r="M310" s="18"/>
      <c r="N310" s="17">
        <v>0</v>
      </c>
      <c r="O310" s="17">
        <f>N310*V$4/100</f>
        <v>0</v>
      </c>
      <c r="P310" s="17"/>
      <c r="Q310" s="18">
        <f>P310*V$4/100</f>
        <v>0</v>
      </c>
      <c r="R310" s="17">
        <v>0</v>
      </c>
      <c r="S310" s="17">
        <f>R310*V$4/100</f>
        <v>0</v>
      </c>
      <c r="T310" s="17">
        <v>0</v>
      </c>
      <c r="U310" s="17">
        <f>T310*V$4/100</f>
        <v>0</v>
      </c>
      <c r="V310" s="17">
        <v>0</v>
      </c>
      <c r="W310" s="17">
        <f>V310*V$4/100</f>
        <v>0</v>
      </c>
    </row>
    <row r="311" spans="1:23" ht="22.5">
      <c r="A311" s="17">
        <v>175</v>
      </c>
      <c r="B311" s="2" t="s">
        <v>156</v>
      </c>
      <c r="C311" s="14"/>
      <c r="D311" s="41" t="s">
        <v>142</v>
      </c>
      <c r="E311" s="43">
        <v>1</v>
      </c>
      <c r="F311" s="11" t="s">
        <v>131</v>
      </c>
      <c r="G311" s="10">
        <v>4.53</v>
      </c>
      <c r="H311" s="46">
        <f>G311*V$4*2.34</f>
        <v>187591.73939999999</v>
      </c>
      <c r="I311" s="18">
        <f t="shared" ref="I311" si="95">H311*0.1</f>
        <v>18759.173940000001</v>
      </c>
      <c r="J311" s="18"/>
      <c r="K311" s="18"/>
      <c r="L311" s="18"/>
      <c r="M311" s="18"/>
      <c r="N311" s="17">
        <v>0</v>
      </c>
      <c r="O311" s="17">
        <f>N311*V$4/100</f>
        <v>0</v>
      </c>
      <c r="P311" s="17"/>
      <c r="Q311" s="18">
        <f>P311*V$4/100</f>
        <v>0</v>
      </c>
      <c r="R311" s="17">
        <v>0</v>
      </c>
      <c r="S311" s="17">
        <f>R311*V$4/100</f>
        <v>0</v>
      </c>
      <c r="T311" s="17">
        <v>0</v>
      </c>
      <c r="U311" s="17">
        <f>T311*V$4/100</f>
        <v>0</v>
      </c>
      <c r="V311" s="17">
        <v>0</v>
      </c>
      <c r="W311" s="17">
        <f>V311*V$4/100</f>
        <v>0</v>
      </c>
    </row>
    <row r="312" spans="1:23" ht="22.5">
      <c r="A312" s="17">
        <v>176</v>
      </c>
      <c r="B312" s="2" t="s">
        <v>156</v>
      </c>
      <c r="C312" s="14"/>
      <c r="D312" s="41" t="s">
        <v>142</v>
      </c>
      <c r="E312" s="43">
        <v>1</v>
      </c>
      <c r="F312" s="11" t="s">
        <v>131</v>
      </c>
      <c r="G312" s="10">
        <v>4.53</v>
      </c>
      <c r="H312" s="46">
        <f>G312*V$4*2.34</f>
        <v>187591.73939999999</v>
      </c>
      <c r="I312" s="18">
        <f t="shared" ref="I312" si="96">H312*0.1</f>
        <v>18759.173940000001</v>
      </c>
      <c r="J312" s="18"/>
      <c r="K312" s="18"/>
      <c r="L312" s="18"/>
      <c r="M312" s="18"/>
      <c r="N312" s="17">
        <v>0</v>
      </c>
      <c r="O312" s="17">
        <f>N312*V$4/100</f>
        <v>0</v>
      </c>
      <c r="P312" s="17"/>
      <c r="Q312" s="18">
        <f>P312*V$4/100</f>
        <v>0</v>
      </c>
      <c r="R312" s="17">
        <v>0</v>
      </c>
      <c r="S312" s="17">
        <f>R312*V$4/100</f>
        <v>0</v>
      </c>
      <c r="T312" s="17">
        <v>0</v>
      </c>
      <c r="U312" s="17">
        <f>T312*V$4/100</f>
        <v>0</v>
      </c>
      <c r="V312" s="17">
        <v>0</v>
      </c>
      <c r="W312" s="17">
        <f>V312*V$4/100</f>
        <v>0</v>
      </c>
    </row>
    <row r="313" spans="1:23" ht="22.5">
      <c r="A313" s="17">
        <v>177</v>
      </c>
      <c r="B313" s="2" t="s">
        <v>156</v>
      </c>
      <c r="C313" s="14"/>
      <c r="D313" s="41" t="s">
        <v>142</v>
      </c>
      <c r="E313" s="43">
        <v>1</v>
      </c>
      <c r="F313" s="11" t="s">
        <v>131</v>
      </c>
      <c r="G313" s="10">
        <v>4.53</v>
      </c>
      <c r="H313" s="46">
        <f>G313*V$4*2.34</f>
        <v>187591.73939999999</v>
      </c>
      <c r="I313" s="18">
        <f t="shared" ref="I313" si="97">H313*0.1</f>
        <v>18759.173940000001</v>
      </c>
      <c r="J313" s="18"/>
      <c r="K313" s="18"/>
      <c r="L313" s="18"/>
      <c r="M313" s="18"/>
      <c r="N313" s="17">
        <v>0</v>
      </c>
      <c r="O313" s="17">
        <f>N313*V$4/100</f>
        <v>0</v>
      </c>
      <c r="P313" s="17"/>
      <c r="Q313" s="18">
        <f>P313*V$4/100</f>
        <v>0</v>
      </c>
      <c r="R313" s="17">
        <v>0</v>
      </c>
      <c r="S313" s="17">
        <f>R313*V$4/100</f>
        <v>0</v>
      </c>
      <c r="T313" s="17">
        <v>0</v>
      </c>
      <c r="U313" s="17">
        <f>T313*V$4/100</f>
        <v>0</v>
      </c>
      <c r="V313" s="17">
        <v>0</v>
      </c>
      <c r="W313" s="17">
        <f>V313*V$4/100</f>
        <v>0</v>
      </c>
    </row>
    <row r="314" spans="1:23" ht="22.5">
      <c r="A314" s="17">
        <v>178</v>
      </c>
      <c r="B314" s="2" t="s">
        <v>156</v>
      </c>
      <c r="C314" s="14"/>
      <c r="D314" s="41" t="s">
        <v>142</v>
      </c>
      <c r="E314" s="43">
        <v>4</v>
      </c>
      <c r="F314" s="47">
        <v>7.01</v>
      </c>
      <c r="G314" s="10">
        <v>3.53</v>
      </c>
      <c r="H314" s="46">
        <f>G314*V$4*2.34</f>
        <v>146180.75939999998</v>
      </c>
      <c r="I314" s="18">
        <f t="shared" ref="I314" si="98">H314*0.1</f>
        <v>14618.075939999999</v>
      </c>
      <c r="J314" s="18"/>
      <c r="K314" s="18"/>
      <c r="L314" s="18"/>
      <c r="M314" s="18"/>
      <c r="N314" s="17">
        <v>0</v>
      </c>
      <c r="O314" s="17">
        <f>N314*V$4/100</f>
        <v>0</v>
      </c>
      <c r="P314" s="17"/>
      <c r="Q314" s="18">
        <f>P314*V$4/100</f>
        <v>0</v>
      </c>
      <c r="R314" s="17">
        <v>0</v>
      </c>
      <c r="S314" s="17">
        <f>R314*V$4/100</f>
        <v>0</v>
      </c>
      <c r="T314" s="17">
        <v>0</v>
      </c>
      <c r="U314" s="17">
        <f>T314*V$4/100</f>
        <v>0</v>
      </c>
      <c r="V314" s="17">
        <v>0</v>
      </c>
      <c r="W314" s="17">
        <f>V314*V$4/100</f>
        <v>0</v>
      </c>
    </row>
    <row r="315" spans="1:23" ht="22.5">
      <c r="A315" s="17">
        <v>179</v>
      </c>
      <c r="B315" s="2" t="s">
        <v>210</v>
      </c>
      <c r="C315" s="14"/>
      <c r="D315" s="41" t="s">
        <v>142</v>
      </c>
      <c r="E315" s="43">
        <v>4</v>
      </c>
      <c r="F315" s="45">
        <v>3.11</v>
      </c>
      <c r="G315" s="10">
        <v>3.45</v>
      </c>
      <c r="H315" s="46">
        <f>G315*V$4*2.34</f>
        <v>142867.88099999999</v>
      </c>
      <c r="I315" s="18">
        <f t="shared" ref="I315" si="99">H315*0.1</f>
        <v>14286.7881</v>
      </c>
      <c r="J315" s="18"/>
      <c r="K315" s="18"/>
      <c r="L315" s="18"/>
      <c r="M315" s="18"/>
      <c r="N315" s="17">
        <v>0</v>
      </c>
      <c r="O315" s="17">
        <f>N315*V$4/100</f>
        <v>0</v>
      </c>
      <c r="P315" s="17">
        <v>0</v>
      </c>
      <c r="Q315" s="17">
        <f>P315*V$4/100</f>
        <v>0</v>
      </c>
      <c r="R315" s="17">
        <v>0</v>
      </c>
      <c r="S315" s="17">
        <f>R315*V$4/100</f>
        <v>0</v>
      </c>
      <c r="T315" s="17">
        <v>0</v>
      </c>
      <c r="U315" s="17">
        <f>T315*V$4/100</f>
        <v>0</v>
      </c>
      <c r="V315" s="17">
        <v>0</v>
      </c>
      <c r="W315" s="17">
        <f>V315*V$4/100</f>
        <v>0</v>
      </c>
    </row>
    <row r="316" spans="1:23" ht="45">
      <c r="A316" s="17">
        <v>180</v>
      </c>
      <c r="B316" s="2" t="s">
        <v>229</v>
      </c>
      <c r="C316" s="14"/>
      <c r="D316" s="41" t="s">
        <v>142</v>
      </c>
      <c r="E316" s="43">
        <v>3</v>
      </c>
      <c r="F316" s="45">
        <v>7.01</v>
      </c>
      <c r="G316" s="10">
        <v>3.98</v>
      </c>
      <c r="H316" s="46">
        <f>G316*V$4*2.34</f>
        <v>164815.70039999997</v>
      </c>
      <c r="I316" s="18">
        <f t="shared" ref="I316" si="100">H316*0.1</f>
        <v>16481.570039999999</v>
      </c>
      <c r="J316" s="18"/>
      <c r="K316" s="18"/>
      <c r="L316" s="18"/>
      <c r="M316" s="18"/>
      <c r="N316" s="17">
        <v>0</v>
      </c>
      <c r="O316" s="17">
        <f>N316*V$4/100</f>
        <v>0</v>
      </c>
      <c r="P316" s="17">
        <v>0</v>
      </c>
      <c r="Q316" s="17">
        <f>P316*V$4/100</f>
        <v>0</v>
      </c>
      <c r="R316" s="17">
        <v>0</v>
      </c>
      <c r="S316" s="17">
        <f>R316*V$4/100</f>
        <v>0</v>
      </c>
      <c r="T316" s="17">
        <v>0</v>
      </c>
      <c r="U316" s="17">
        <f>T316*V$4/100</f>
        <v>0</v>
      </c>
      <c r="V316" s="17">
        <v>0</v>
      </c>
      <c r="W316" s="17">
        <f>V316*V$4/100</f>
        <v>0</v>
      </c>
    </row>
    <row r="317" spans="1:23" ht="22.5">
      <c r="A317" s="17">
        <v>181</v>
      </c>
      <c r="B317" s="2" t="s">
        <v>219</v>
      </c>
      <c r="C317" s="14"/>
      <c r="D317" s="41" t="s">
        <v>142</v>
      </c>
      <c r="E317" s="43">
        <v>1</v>
      </c>
      <c r="F317" s="11">
        <v>18.059999999999999</v>
      </c>
      <c r="G317" s="10">
        <v>4.4000000000000004</v>
      </c>
      <c r="H317" s="46">
        <f>G317*V$4*2.34</f>
        <v>182208.31200000001</v>
      </c>
      <c r="I317" s="18">
        <f t="shared" ref="I317" si="101">H317*0.1</f>
        <v>18220.831200000001</v>
      </c>
      <c r="J317" s="18">
        <v>0</v>
      </c>
      <c r="K317" s="18">
        <v>0</v>
      </c>
      <c r="L317" s="18"/>
      <c r="M317" s="18"/>
      <c r="N317" s="17">
        <v>0</v>
      </c>
      <c r="O317" s="17">
        <f>N317*V$4/100</f>
        <v>0</v>
      </c>
      <c r="P317" s="17"/>
      <c r="Q317" s="17">
        <f>P317*V$4/100</f>
        <v>0</v>
      </c>
      <c r="R317" s="17">
        <v>0</v>
      </c>
      <c r="S317" s="17">
        <f>R317*V$4/100</f>
        <v>0</v>
      </c>
      <c r="T317" s="17"/>
      <c r="U317" s="17">
        <f>T317*V$4/100</f>
        <v>0</v>
      </c>
      <c r="V317" s="17">
        <v>0</v>
      </c>
      <c r="W317" s="17">
        <f>V317*V$4/100</f>
        <v>0</v>
      </c>
    </row>
    <row r="318" spans="1:23" ht="45">
      <c r="A318" s="17">
        <v>182</v>
      </c>
      <c r="B318" s="2" t="s">
        <v>229</v>
      </c>
      <c r="C318" s="14"/>
      <c r="D318" s="41" t="s">
        <v>142</v>
      </c>
      <c r="E318" s="43">
        <v>4</v>
      </c>
      <c r="F318" s="45">
        <v>10</v>
      </c>
      <c r="G318" s="32">
        <v>3.57</v>
      </c>
      <c r="H318" s="46">
        <f>G318*V$4*2.34</f>
        <v>147837.19859999997</v>
      </c>
      <c r="I318" s="18">
        <f t="shared" ref="I318" si="102">H318*0.1</f>
        <v>14783.719859999997</v>
      </c>
      <c r="J318" s="18">
        <v>0</v>
      </c>
      <c r="K318" s="18">
        <v>0</v>
      </c>
      <c r="L318" s="18"/>
      <c r="M318" s="18"/>
      <c r="N318" s="17">
        <v>0</v>
      </c>
      <c r="O318" s="17">
        <f>N318*V$4/100</f>
        <v>0</v>
      </c>
      <c r="P318" s="17"/>
      <c r="Q318" s="17">
        <f>P318*V$4/100</f>
        <v>0</v>
      </c>
      <c r="R318" s="17">
        <v>0</v>
      </c>
      <c r="S318" s="17">
        <f>R318*V$4/100</f>
        <v>0</v>
      </c>
      <c r="T318" s="17"/>
      <c r="U318" s="17">
        <f>T318*V$4/100</f>
        <v>0</v>
      </c>
      <c r="V318" s="17">
        <v>0</v>
      </c>
      <c r="W318" s="17">
        <f>V318*V$4/100</f>
        <v>0</v>
      </c>
    </row>
    <row r="319" spans="1:23" ht="23.25">
      <c r="A319" s="17">
        <v>183</v>
      </c>
      <c r="B319" s="2" t="s">
        <v>156</v>
      </c>
      <c r="C319" s="39"/>
      <c r="D319" s="41" t="s">
        <v>142</v>
      </c>
      <c r="E319" s="43">
        <v>4</v>
      </c>
      <c r="F319" s="10" t="s">
        <v>88</v>
      </c>
      <c r="G319" s="10">
        <v>3.49</v>
      </c>
      <c r="H319" s="46">
        <f>G319*V$4*2.34</f>
        <v>144524.32020000002</v>
      </c>
      <c r="I319" s="18">
        <f t="shared" ref="I319:I326" si="103">H319*0.1</f>
        <v>14452.432020000002</v>
      </c>
      <c r="J319" s="18"/>
      <c r="K319" s="18"/>
      <c r="L319" s="18"/>
      <c r="M319" s="18"/>
      <c r="N319" s="17">
        <v>0</v>
      </c>
      <c r="O319" s="17">
        <f>N319*V$4/100</f>
        <v>0</v>
      </c>
      <c r="P319" s="17"/>
      <c r="Q319" s="18">
        <f>P319*V$4/100</f>
        <v>0</v>
      </c>
      <c r="R319" s="17">
        <v>0</v>
      </c>
      <c r="S319" s="17">
        <f>R319*V$4/100</f>
        <v>0</v>
      </c>
      <c r="T319" s="17">
        <v>0</v>
      </c>
      <c r="U319" s="17">
        <f>T319*V$4/100</f>
        <v>0</v>
      </c>
      <c r="V319" s="17">
        <v>0</v>
      </c>
      <c r="W319" s="17">
        <f>V319*V$4/100</f>
        <v>0</v>
      </c>
    </row>
    <row r="320" spans="1:23" ht="33.75">
      <c r="A320" s="17">
        <v>184</v>
      </c>
      <c r="B320" s="2" t="s">
        <v>94</v>
      </c>
      <c r="C320" s="14"/>
      <c r="D320" s="41" t="s">
        <v>142</v>
      </c>
      <c r="E320" s="43">
        <v>4</v>
      </c>
      <c r="F320" s="11" t="s">
        <v>131</v>
      </c>
      <c r="G320" s="10">
        <v>3.73</v>
      </c>
      <c r="H320" s="46">
        <f t="shared" ref="H320:H326" si="104">G320*V$4*2.34</f>
        <v>154462.95539999998</v>
      </c>
      <c r="I320" s="18">
        <f t="shared" si="103"/>
        <v>15446.295539999999</v>
      </c>
      <c r="J320" s="18"/>
      <c r="K320" s="18"/>
      <c r="L320" s="18"/>
      <c r="M320" s="18"/>
      <c r="N320" s="17">
        <v>0</v>
      </c>
      <c r="O320" s="17"/>
      <c r="P320" s="17">
        <v>0</v>
      </c>
      <c r="Q320" s="17">
        <v>0</v>
      </c>
      <c r="R320" s="17">
        <v>0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</row>
    <row r="321" spans="1:23" ht="33.75">
      <c r="A321" s="17">
        <v>185</v>
      </c>
      <c r="B321" s="2" t="s">
        <v>94</v>
      </c>
      <c r="C321" s="14"/>
      <c r="D321" s="43" t="s">
        <v>142</v>
      </c>
      <c r="E321" s="41">
        <v>4</v>
      </c>
      <c r="F321" s="11" t="s">
        <v>131</v>
      </c>
      <c r="G321" s="10">
        <v>3.73</v>
      </c>
      <c r="H321" s="46">
        <f t="shared" si="104"/>
        <v>154462.95539999998</v>
      </c>
      <c r="I321" s="18">
        <f t="shared" si="103"/>
        <v>15446.295539999999</v>
      </c>
      <c r="J321" s="18"/>
      <c r="K321" s="18"/>
      <c r="L321" s="18"/>
      <c r="M321" s="18"/>
      <c r="N321" s="17"/>
      <c r="O321" s="17"/>
      <c r="P321" s="17">
        <v>0</v>
      </c>
      <c r="Q321" s="17">
        <v>0</v>
      </c>
      <c r="R321" s="17">
        <v>0</v>
      </c>
      <c r="S321" s="17">
        <v>0</v>
      </c>
      <c r="T321" s="17">
        <v>0</v>
      </c>
      <c r="U321" s="17">
        <v>0</v>
      </c>
      <c r="V321" s="17">
        <v>0</v>
      </c>
      <c r="W321" s="17">
        <v>0</v>
      </c>
    </row>
    <row r="322" spans="1:23" ht="33.75">
      <c r="A322" s="17">
        <v>186</v>
      </c>
      <c r="B322" s="2" t="s">
        <v>94</v>
      </c>
      <c r="C322" s="14"/>
      <c r="D322" s="41" t="s">
        <v>148</v>
      </c>
      <c r="E322" s="43">
        <v>1</v>
      </c>
      <c r="F322" s="45">
        <v>13.1</v>
      </c>
      <c r="G322" s="10">
        <v>5.35</v>
      </c>
      <c r="H322" s="46">
        <f t="shared" si="104"/>
        <v>221548.74299999999</v>
      </c>
      <c r="I322" s="18">
        <f t="shared" si="103"/>
        <v>22154.874299999999</v>
      </c>
      <c r="J322" s="18"/>
      <c r="K322" s="18"/>
      <c r="L322" s="18"/>
      <c r="M322" s="18"/>
      <c r="N322" s="17"/>
      <c r="O322" s="17"/>
      <c r="P322" s="17">
        <v>0</v>
      </c>
      <c r="Q322" s="17">
        <v>0</v>
      </c>
      <c r="R322" s="17">
        <v>0</v>
      </c>
      <c r="S322" s="17">
        <v>0</v>
      </c>
      <c r="T322" s="17">
        <v>0</v>
      </c>
      <c r="U322" s="17">
        <v>0</v>
      </c>
      <c r="V322" s="17">
        <v>0</v>
      </c>
      <c r="W322" s="17">
        <v>0</v>
      </c>
    </row>
    <row r="323" spans="1:23" ht="34.5">
      <c r="A323" s="17">
        <v>187</v>
      </c>
      <c r="B323" s="2" t="s">
        <v>179</v>
      </c>
      <c r="C323" s="39"/>
      <c r="D323" s="41" t="s">
        <v>142</v>
      </c>
      <c r="E323" s="43">
        <v>4</v>
      </c>
      <c r="F323" s="10" t="s">
        <v>88</v>
      </c>
      <c r="G323" s="10">
        <v>3.49</v>
      </c>
      <c r="H323" s="46">
        <f t="shared" si="104"/>
        <v>144524.32020000002</v>
      </c>
      <c r="I323" s="18">
        <f t="shared" si="103"/>
        <v>14452.432020000002</v>
      </c>
      <c r="J323" s="18"/>
      <c r="K323" s="18"/>
      <c r="L323" s="18"/>
      <c r="M323" s="18"/>
      <c r="N323" s="17"/>
      <c r="O323" s="17"/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  <c r="V323" s="17">
        <v>0</v>
      </c>
      <c r="W323" s="17">
        <v>0</v>
      </c>
    </row>
    <row r="324" spans="1:23" ht="33.75">
      <c r="A324" s="17">
        <v>188</v>
      </c>
      <c r="B324" s="2" t="s">
        <v>179</v>
      </c>
      <c r="C324" s="14"/>
      <c r="D324" s="41" t="s">
        <v>142</v>
      </c>
      <c r="E324" s="43">
        <v>1</v>
      </c>
      <c r="F324" s="32">
        <v>25.05</v>
      </c>
      <c r="G324" s="10">
        <v>4.53</v>
      </c>
      <c r="H324" s="46">
        <f t="shared" si="104"/>
        <v>187591.73939999999</v>
      </c>
      <c r="I324" s="18">
        <f t="shared" si="103"/>
        <v>18759.173940000001</v>
      </c>
      <c r="J324" s="18"/>
      <c r="K324" s="18"/>
      <c r="L324" s="18"/>
      <c r="M324" s="18"/>
      <c r="N324" s="17">
        <v>0</v>
      </c>
      <c r="O324" s="17"/>
      <c r="P324" s="17">
        <v>0</v>
      </c>
      <c r="Q324" s="17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</row>
    <row r="325" spans="1:23" ht="33.75">
      <c r="A325" s="17">
        <v>189</v>
      </c>
      <c r="B325" s="2" t="s">
        <v>94</v>
      </c>
      <c r="C325" s="14"/>
      <c r="D325" s="41" t="s">
        <v>142</v>
      </c>
      <c r="E325" s="43">
        <v>4</v>
      </c>
      <c r="F325" s="10">
        <v>7.03</v>
      </c>
      <c r="G325" s="10">
        <v>3.53</v>
      </c>
      <c r="H325" s="46">
        <f t="shared" si="104"/>
        <v>146180.75939999998</v>
      </c>
      <c r="I325" s="18">
        <f t="shared" si="103"/>
        <v>14618.075939999999</v>
      </c>
      <c r="J325" s="18"/>
      <c r="K325" s="18"/>
      <c r="L325" s="18"/>
      <c r="M325" s="18"/>
      <c r="N325" s="17"/>
      <c r="O325" s="17"/>
      <c r="P325" s="17">
        <v>0</v>
      </c>
      <c r="Q325" s="17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</row>
    <row r="326" spans="1:23" ht="33.75">
      <c r="A326" s="17">
        <v>190</v>
      </c>
      <c r="B326" s="2" t="s">
        <v>94</v>
      </c>
      <c r="C326" s="14"/>
      <c r="D326" s="43" t="s">
        <v>142</v>
      </c>
      <c r="E326" s="41">
        <v>1</v>
      </c>
      <c r="F326" s="11" t="s">
        <v>131</v>
      </c>
      <c r="G326" s="10">
        <v>4.53</v>
      </c>
      <c r="H326" s="46">
        <f t="shared" si="104"/>
        <v>187591.73939999999</v>
      </c>
      <c r="I326" s="18">
        <f t="shared" si="103"/>
        <v>18759.173940000001</v>
      </c>
      <c r="J326" s="18"/>
      <c r="K326" s="18"/>
      <c r="L326" s="18"/>
      <c r="M326" s="18"/>
      <c r="N326" s="17">
        <v>0</v>
      </c>
      <c r="O326" s="17"/>
      <c r="P326" s="17">
        <v>0</v>
      </c>
      <c r="Q326" s="17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</row>
    <row r="327" spans="1:23">
      <c r="A327" s="17">
        <v>191</v>
      </c>
      <c r="B327" s="2" t="s">
        <v>10</v>
      </c>
      <c r="C327" s="14"/>
      <c r="D327" s="41" t="s">
        <v>142</v>
      </c>
      <c r="E327" s="43">
        <v>4</v>
      </c>
      <c r="F327" s="17">
        <v>8.06</v>
      </c>
      <c r="G327" s="10">
        <v>3.53</v>
      </c>
      <c r="H327" s="46">
        <f>G327*V$4*2.34</f>
        <v>146180.75939999998</v>
      </c>
      <c r="I327" s="18">
        <f t="shared" si="84"/>
        <v>14618.075939999999</v>
      </c>
      <c r="J327" s="18"/>
      <c r="K327" s="18"/>
      <c r="L327" s="18"/>
      <c r="M327" s="18"/>
      <c r="N327" s="17">
        <v>0</v>
      </c>
      <c r="O327" s="17">
        <f>N327*V$4/100</f>
        <v>0</v>
      </c>
      <c r="P327" s="17">
        <v>40</v>
      </c>
      <c r="Q327" s="18">
        <f>P327*V$4/100</f>
        <v>7078.8</v>
      </c>
      <c r="R327" s="17">
        <v>0</v>
      </c>
      <c r="S327" s="17">
        <f>R327*V$4/100</f>
        <v>0</v>
      </c>
      <c r="T327" s="17">
        <v>0</v>
      </c>
      <c r="U327" s="17">
        <f>T327*V$4/100</f>
        <v>0</v>
      </c>
      <c r="V327" s="17">
        <v>0</v>
      </c>
      <c r="W327" s="17">
        <f>V327*V$4/100</f>
        <v>0</v>
      </c>
    </row>
    <row r="328" spans="1:23">
      <c r="A328" s="17">
        <v>192</v>
      </c>
      <c r="B328" s="2" t="s">
        <v>111</v>
      </c>
      <c r="C328" s="14"/>
      <c r="D328" s="41" t="s">
        <v>142</v>
      </c>
      <c r="E328" s="43">
        <v>4</v>
      </c>
      <c r="F328" s="17">
        <v>1.01</v>
      </c>
      <c r="G328" s="10">
        <v>3.36</v>
      </c>
      <c r="H328" s="46">
        <f>G328*V$4*2.34</f>
        <v>139140.8928</v>
      </c>
      <c r="I328" s="18">
        <f t="shared" ref="I328" si="105">H328*0.1</f>
        <v>13914.08928</v>
      </c>
      <c r="J328" s="18"/>
      <c r="K328" s="18"/>
      <c r="L328" s="18"/>
      <c r="M328" s="18"/>
      <c r="N328" s="17">
        <v>0</v>
      </c>
      <c r="O328" s="17">
        <f>N328*V$4/100</f>
        <v>0</v>
      </c>
      <c r="P328" s="17">
        <v>40</v>
      </c>
      <c r="Q328" s="18">
        <f>P328*V$4/100</f>
        <v>7078.8</v>
      </c>
      <c r="R328" s="17">
        <v>0</v>
      </c>
      <c r="S328" s="17">
        <f>R328*V$4/100</f>
        <v>0</v>
      </c>
      <c r="T328" s="17">
        <v>0</v>
      </c>
      <c r="U328" s="17">
        <f>T328*V$4/100</f>
        <v>0</v>
      </c>
      <c r="V328" s="17">
        <v>0</v>
      </c>
      <c r="W328" s="17">
        <f>V328*V$4/100</f>
        <v>0</v>
      </c>
    </row>
    <row r="329" spans="1:23">
      <c r="A329" s="17">
        <v>193</v>
      </c>
      <c r="B329" s="2" t="s">
        <v>111</v>
      </c>
      <c r="C329" s="14"/>
      <c r="D329" s="41" t="s">
        <v>142</v>
      </c>
      <c r="E329" s="43">
        <v>2</v>
      </c>
      <c r="F329" s="17">
        <v>10.039999999999999</v>
      </c>
      <c r="G329" s="10">
        <v>4.12</v>
      </c>
      <c r="H329" s="46">
        <f>G329*V$4*2.34</f>
        <v>170613.23759999999</v>
      </c>
      <c r="I329" s="18">
        <f t="shared" ref="I329" si="106">H329*0.1</f>
        <v>17061.323759999999</v>
      </c>
      <c r="J329" s="18"/>
      <c r="K329" s="18"/>
      <c r="L329" s="18"/>
      <c r="M329" s="18"/>
      <c r="N329" s="17">
        <v>0</v>
      </c>
      <c r="O329" s="17">
        <f>N329*V$4/100</f>
        <v>0</v>
      </c>
      <c r="P329" s="17">
        <v>40</v>
      </c>
      <c r="Q329" s="18">
        <f>P329*V$4/100</f>
        <v>7078.8</v>
      </c>
      <c r="R329" s="17">
        <v>0</v>
      </c>
      <c r="S329" s="17">
        <f>R329*V$4/100</f>
        <v>0</v>
      </c>
      <c r="T329" s="17">
        <v>0</v>
      </c>
      <c r="U329" s="17">
        <f>T329*V$4/100</f>
        <v>0</v>
      </c>
      <c r="V329" s="17">
        <v>0</v>
      </c>
      <c r="W329" s="17">
        <f>V329*V$4/100</f>
        <v>0</v>
      </c>
    </row>
    <row r="330" spans="1:23">
      <c r="A330" s="17">
        <v>194</v>
      </c>
      <c r="B330" s="2" t="s">
        <v>111</v>
      </c>
      <c r="C330" s="14"/>
      <c r="D330" s="41" t="s">
        <v>142</v>
      </c>
      <c r="E330" s="43">
        <v>1</v>
      </c>
      <c r="F330" s="17" t="s">
        <v>131</v>
      </c>
      <c r="G330" s="10">
        <v>4.53</v>
      </c>
      <c r="H330" s="46">
        <f>G330*V$4*2.34</f>
        <v>187591.73939999999</v>
      </c>
      <c r="I330" s="18">
        <f t="shared" ref="I330" si="107">H330*0.1</f>
        <v>18759.173940000001</v>
      </c>
      <c r="J330" s="18"/>
      <c r="K330" s="18"/>
      <c r="L330" s="18"/>
      <c r="M330" s="18"/>
      <c r="N330" s="17">
        <v>0</v>
      </c>
      <c r="O330" s="17">
        <f>N330*V$4/100</f>
        <v>0</v>
      </c>
      <c r="P330" s="17">
        <v>40</v>
      </c>
      <c r="Q330" s="18">
        <f>P330*V$4/100</f>
        <v>7078.8</v>
      </c>
      <c r="R330" s="17">
        <v>0</v>
      </c>
      <c r="S330" s="17">
        <f>R330*V$4/100</f>
        <v>0</v>
      </c>
      <c r="T330" s="17">
        <v>0</v>
      </c>
      <c r="U330" s="17">
        <f>T330*V$4/100</f>
        <v>0</v>
      </c>
      <c r="V330" s="17">
        <v>0</v>
      </c>
      <c r="W330" s="17">
        <f>V330*V$4/100</f>
        <v>0</v>
      </c>
    </row>
    <row r="331" spans="1:23">
      <c r="A331" s="17">
        <v>195</v>
      </c>
      <c r="B331" s="2" t="s">
        <v>111</v>
      </c>
      <c r="C331" s="14"/>
      <c r="D331" s="41" t="s">
        <v>142</v>
      </c>
      <c r="E331" s="43">
        <v>4</v>
      </c>
      <c r="F331" s="17">
        <v>23.01</v>
      </c>
      <c r="G331" s="10">
        <v>3.69</v>
      </c>
      <c r="H331" s="46">
        <f>G331*V$4*2.34</f>
        <v>152806.51619999998</v>
      </c>
      <c r="I331" s="18">
        <f t="shared" ref="I331:I332" si="108">H331*0.1</f>
        <v>15280.651619999999</v>
      </c>
      <c r="J331" s="18"/>
      <c r="K331" s="18"/>
      <c r="L331" s="18"/>
      <c r="M331" s="18"/>
      <c r="N331" s="17">
        <v>0</v>
      </c>
      <c r="O331" s="17">
        <f>N331*V$4/100</f>
        <v>0</v>
      </c>
      <c r="P331" s="17">
        <v>40</v>
      </c>
      <c r="Q331" s="18">
        <f>P331*V$4/100</f>
        <v>7078.8</v>
      </c>
      <c r="R331" s="17">
        <v>0</v>
      </c>
      <c r="S331" s="17">
        <f>R331*V$4/100</f>
        <v>0</v>
      </c>
      <c r="T331" s="17">
        <v>0</v>
      </c>
      <c r="U331" s="17">
        <f>T331*V$4/100</f>
        <v>0</v>
      </c>
      <c r="V331" s="17">
        <v>0</v>
      </c>
      <c r="W331" s="17">
        <f>V331*V$4/100</f>
        <v>0</v>
      </c>
    </row>
    <row r="332" spans="1:23">
      <c r="A332" s="17">
        <v>196</v>
      </c>
      <c r="B332" s="2" t="s">
        <v>111</v>
      </c>
      <c r="C332" s="14"/>
      <c r="D332" s="41" t="s">
        <v>142</v>
      </c>
      <c r="E332" s="43">
        <v>4</v>
      </c>
      <c r="F332" s="17">
        <v>2.0099999999999998</v>
      </c>
      <c r="G332" s="10">
        <v>3.41</v>
      </c>
      <c r="H332" s="46">
        <f>G332*V$4*2.34</f>
        <v>141211.4418</v>
      </c>
      <c r="I332" s="18">
        <f t="shared" si="108"/>
        <v>14121.144180000001</v>
      </c>
      <c r="J332" s="18"/>
      <c r="K332" s="18"/>
      <c r="L332" s="18"/>
      <c r="M332" s="18"/>
      <c r="N332" s="17">
        <v>0</v>
      </c>
      <c r="O332" s="17">
        <f>N332*V$4/100</f>
        <v>0</v>
      </c>
      <c r="P332" s="17">
        <v>40</v>
      </c>
      <c r="Q332" s="18">
        <f>P332*V$4/100</f>
        <v>7078.8</v>
      </c>
      <c r="R332" s="17">
        <v>0</v>
      </c>
      <c r="S332" s="17">
        <f>R332*V$4/100</f>
        <v>0</v>
      </c>
      <c r="T332" s="17">
        <v>0</v>
      </c>
      <c r="U332" s="17">
        <f>T332*V$4/100</f>
        <v>0</v>
      </c>
      <c r="V332" s="17">
        <v>0</v>
      </c>
      <c r="W332" s="17">
        <f>V332*V$4/100</f>
        <v>0</v>
      </c>
    </row>
    <row r="333" spans="1:23">
      <c r="A333" s="17">
        <v>197</v>
      </c>
      <c r="B333" s="2" t="s">
        <v>111</v>
      </c>
      <c r="C333" s="14"/>
      <c r="D333" s="41" t="s">
        <v>142</v>
      </c>
      <c r="E333" s="43">
        <v>4</v>
      </c>
      <c r="F333" s="17">
        <v>2.0099999999999998</v>
      </c>
      <c r="G333" s="10">
        <v>3.41</v>
      </c>
      <c r="H333" s="46">
        <f>G333*V$4*2.34</f>
        <v>141211.4418</v>
      </c>
      <c r="I333" s="18">
        <f t="shared" ref="I333" si="109">H333*0.1</f>
        <v>14121.144180000001</v>
      </c>
      <c r="J333" s="18"/>
      <c r="K333" s="18"/>
      <c r="L333" s="18"/>
      <c r="M333" s="18"/>
      <c r="N333" s="17">
        <v>0</v>
      </c>
      <c r="O333" s="17">
        <f>N333*V$4/100</f>
        <v>0</v>
      </c>
      <c r="P333" s="17">
        <v>40</v>
      </c>
      <c r="Q333" s="18">
        <f>P333*V$4/100</f>
        <v>7078.8</v>
      </c>
      <c r="R333" s="17">
        <v>0</v>
      </c>
      <c r="S333" s="17">
        <f>R333*V$4/100</f>
        <v>0</v>
      </c>
      <c r="T333" s="17">
        <v>0</v>
      </c>
      <c r="U333" s="17">
        <f>T333*V$4/100</f>
        <v>0</v>
      </c>
      <c r="V333" s="17">
        <v>0</v>
      </c>
      <c r="W333" s="17">
        <f>V333*V$4/100</f>
        <v>0</v>
      </c>
    </row>
    <row r="334" spans="1:23">
      <c r="A334" s="17">
        <v>198</v>
      </c>
      <c r="B334" s="2" t="s">
        <v>111</v>
      </c>
      <c r="C334" s="14"/>
      <c r="D334" s="41" t="s">
        <v>142</v>
      </c>
      <c r="E334" s="43">
        <v>4</v>
      </c>
      <c r="F334" s="17">
        <v>7.04</v>
      </c>
      <c r="G334" s="10">
        <v>3.53</v>
      </c>
      <c r="H334" s="46">
        <f>G334*V$4*2.34</f>
        <v>146180.75939999998</v>
      </c>
      <c r="I334" s="18">
        <f t="shared" ref="I334" si="110">H334*0.1</f>
        <v>14618.075939999999</v>
      </c>
      <c r="J334" s="18"/>
      <c r="K334" s="18"/>
      <c r="L334" s="18"/>
      <c r="M334" s="18"/>
      <c r="N334" s="17">
        <v>0</v>
      </c>
      <c r="O334" s="17">
        <f>N334*V$4/100</f>
        <v>0</v>
      </c>
      <c r="P334" s="17">
        <v>40</v>
      </c>
      <c r="Q334" s="18">
        <f>P334*V$4/100</f>
        <v>7078.8</v>
      </c>
      <c r="R334" s="17">
        <v>0</v>
      </c>
      <c r="S334" s="17">
        <f>R334*V$4/100</f>
        <v>0</v>
      </c>
      <c r="T334" s="17">
        <v>0</v>
      </c>
      <c r="U334" s="17">
        <f>T334*V$4/100</f>
        <v>0</v>
      </c>
      <c r="V334" s="17">
        <v>0</v>
      </c>
      <c r="W334" s="17">
        <f>V334*V$4/100</f>
        <v>0</v>
      </c>
    </row>
    <row r="335" spans="1:23">
      <c r="A335" s="17">
        <v>199</v>
      </c>
      <c r="B335" s="2" t="s">
        <v>111</v>
      </c>
      <c r="C335" s="14"/>
      <c r="D335" s="41" t="s">
        <v>142</v>
      </c>
      <c r="E335" s="43">
        <v>4</v>
      </c>
      <c r="F335" s="10">
        <v>1.01</v>
      </c>
      <c r="G335" s="10">
        <v>3.36</v>
      </c>
      <c r="H335" s="46">
        <f>G335*V$4*2.34</f>
        <v>139140.8928</v>
      </c>
      <c r="I335" s="18">
        <f t="shared" ref="I335" si="111">H335*0.1</f>
        <v>13914.08928</v>
      </c>
      <c r="J335" s="18"/>
      <c r="K335" s="18"/>
      <c r="L335" s="18"/>
      <c r="M335" s="18"/>
      <c r="N335" s="17">
        <v>0</v>
      </c>
      <c r="O335" s="17">
        <f>N335*V$4/100</f>
        <v>0</v>
      </c>
      <c r="P335" s="17">
        <v>40</v>
      </c>
      <c r="Q335" s="18">
        <f>P335*V$4/100</f>
        <v>7078.8</v>
      </c>
      <c r="R335" s="17">
        <v>0</v>
      </c>
      <c r="S335" s="17">
        <f>R335*V$4/100</f>
        <v>0</v>
      </c>
      <c r="T335" s="17">
        <v>0</v>
      </c>
      <c r="U335" s="17">
        <f>T335*V$4/100</f>
        <v>0</v>
      </c>
      <c r="V335" s="17">
        <v>0</v>
      </c>
      <c r="W335" s="17">
        <f>V335*V$4/100</f>
        <v>0</v>
      </c>
    </row>
    <row r="336" spans="1:23">
      <c r="A336" s="17">
        <v>200</v>
      </c>
      <c r="B336" s="2" t="s">
        <v>111</v>
      </c>
      <c r="C336" s="14"/>
      <c r="D336" s="41" t="s">
        <v>142</v>
      </c>
      <c r="E336" s="43">
        <v>1</v>
      </c>
      <c r="F336" s="17" t="s">
        <v>131</v>
      </c>
      <c r="G336" s="10">
        <v>4.53</v>
      </c>
      <c r="H336" s="46">
        <f>G336*V$4*2.34</f>
        <v>187591.73939999999</v>
      </c>
      <c r="I336" s="18">
        <f t="shared" si="84"/>
        <v>18759.173940000001</v>
      </c>
      <c r="J336" s="18"/>
      <c r="K336" s="18"/>
      <c r="L336" s="18"/>
      <c r="M336" s="18"/>
      <c r="N336" s="17">
        <v>0</v>
      </c>
      <c r="O336" s="17">
        <f>N336*V$4/100</f>
        <v>0</v>
      </c>
      <c r="P336" s="17">
        <v>40</v>
      </c>
      <c r="Q336" s="18">
        <f>P336*V$4/100</f>
        <v>7078.8</v>
      </c>
      <c r="R336" s="17">
        <v>0</v>
      </c>
      <c r="S336" s="17">
        <f>R336*V$4/100</f>
        <v>0</v>
      </c>
      <c r="T336" s="17">
        <v>0</v>
      </c>
      <c r="U336" s="17">
        <f>T336*V$4/100</f>
        <v>0</v>
      </c>
      <c r="V336" s="17">
        <v>0</v>
      </c>
      <c r="W336" s="17">
        <f>V336*V$4/100</f>
        <v>0</v>
      </c>
    </row>
    <row r="337" spans="1:26">
      <c r="A337" s="17">
        <v>201</v>
      </c>
      <c r="B337" s="2" t="s">
        <v>111</v>
      </c>
      <c r="C337" s="14"/>
      <c r="D337" s="41" t="s">
        <v>142</v>
      </c>
      <c r="E337" s="43">
        <v>4</v>
      </c>
      <c r="F337" s="17">
        <v>20.010000000000002</v>
      </c>
      <c r="G337" s="10">
        <v>3.69</v>
      </c>
      <c r="H337" s="46">
        <f>G337*V$4*2.34</f>
        <v>152806.51619999998</v>
      </c>
      <c r="I337" s="18">
        <f t="shared" si="84"/>
        <v>15280.651619999999</v>
      </c>
      <c r="J337" s="18"/>
      <c r="K337" s="18"/>
      <c r="L337" s="18"/>
      <c r="M337" s="18"/>
      <c r="N337" s="17">
        <v>0</v>
      </c>
      <c r="O337" s="17">
        <f>N337*V$4/100</f>
        <v>0</v>
      </c>
      <c r="P337" s="17">
        <v>40</v>
      </c>
      <c r="Q337" s="18">
        <f>P337*V$4/100</f>
        <v>7078.8</v>
      </c>
      <c r="R337" s="17">
        <v>0</v>
      </c>
      <c r="S337" s="17">
        <f>R337*V$4/100</f>
        <v>0</v>
      </c>
      <c r="T337" s="17">
        <v>0</v>
      </c>
      <c r="U337" s="17">
        <f>T337*V$4/100</f>
        <v>0</v>
      </c>
      <c r="V337" s="17">
        <v>0</v>
      </c>
      <c r="W337" s="17">
        <f>V337*V$4/100</f>
        <v>0</v>
      </c>
    </row>
    <row r="338" spans="1:26" ht="34.5">
      <c r="A338" s="17">
        <v>202</v>
      </c>
      <c r="B338" s="2" t="s">
        <v>238</v>
      </c>
      <c r="C338" s="39"/>
      <c r="D338" s="41" t="s">
        <v>142</v>
      </c>
      <c r="E338" s="43">
        <v>4</v>
      </c>
      <c r="F338" s="10" t="s">
        <v>88</v>
      </c>
      <c r="G338" s="10">
        <v>3.49</v>
      </c>
      <c r="H338" s="46">
        <f>G338*V$4*2.34</f>
        <v>144524.32020000002</v>
      </c>
      <c r="I338" s="18">
        <f t="shared" si="84"/>
        <v>14452.432020000002</v>
      </c>
      <c r="J338" s="18"/>
      <c r="K338" s="18"/>
      <c r="L338" s="18"/>
      <c r="M338" s="18"/>
      <c r="N338" s="17">
        <v>0</v>
      </c>
      <c r="O338" s="17">
        <f>N338*V$4/100</f>
        <v>0</v>
      </c>
      <c r="P338" s="17"/>
      <c r="Q338" s="18">
        <f>P338*V$4/100</f>
        <v>0</v>
      </c>
      <c r="R338" s="17">
        <v>0</v>
      </c>
      <c r="S338" s="17">
        <f>R338*V$4/100</f>
        <v>0</v>
      </c>
      <c r="T338" s="17">
        <v>0</v>
      </c>
      <c r="U338" s="17">
        <f>T338*V$4/100</f>
        <v>0</v>
      </c>
      <c r="V338" s="17">
        <v>0</v>
      </c>
      <c r="W338" s="17">
        <f>V338*V$4/100</f>
        <v>0</v>
      </c>
    </row>
    <row r="339" spans="1:26" ht="12.75">
      <c r="B339" s="37" t="s">
        <v>14</v>
      </c>
      <c r="H339" s="19"/>
    </row>
    <row r="340" spans="1:26">
      <c r="A340" s="17">
        <v>1</v>
      </c>
      <c r="B340" s="2" t="s">
        <v>15</v>
      </c>
      <c r="C340" s="14"/>
      <c r="D340" s="14"/>
      <c r="E340" s="17">
        <v>4</v>
      </c>
      <c r="F340" s="21">
        <v>0</v>
      </c>
      <c r="G340" s="32">
        <v>2.9</v>
      </c>
      <c r="H340" s="46">
        <f>G340*$V$4*1.71*1.15</f>
        <v>100923.33644999999</v>
      </c>
      <c r="I340" s="18">
        <f>H340*0.1</f>
        <v>10092.333644999999</v>
      </c>
      <c r="J340" s="18"/>
      <c r="K340" s="18"/>
      <c r="L340" s="18"/>
      <c r="M340" s="18"/>
      <c r="N340" s="17">
        <v>0</v>
      </c>
      <c r="O340" s="17">
        <v>0</v>
      </c>
      <c r="P340" s="17">
        <v>0</v>
      </c>
      <c r="Q340" s="17">
        <f>P340*V$4/100</f>
        <v>0</v>
      </c>
      <c r="R340" s="17">
        <v>0</v>
      </c>
      <c r="S340" s="17">
        <v>0</v>
      </c>
      <c r="T340" s="17">
        <v>0</v>
      </c>
      <c r="U340" s="17">
        <v>0</v>
      </c>
      <c r="V340" s="17">
        <v>0</v>
      </c>
      <c r="W340" s="17">
        <v>0</v>
      </c>
      <c r="Z340" s="20"/>
    </row>
    <row r="341" spans="1:26" ht="22.5">
      <c r="A341" s="17">
        <v>2</v>
      </c>
      <c r="B341" s="2" t="s">
        <v>106</v>
      </c>
      <c r="C341" s="14"/>
      <c r="D341" s="14"/>
      <c r="E341" s="17">
        <v>4</v>
      </c>
      <c r="F341" s="21">
        <v>0</v>
      </c>
      <c r="G341" s="32">
        <v>2.9</v>
      </c>
      <c r="H341" s="46">
        <f>G341*$V$4*1.71*1.15</f>
        <v>100923.33644999999</v>
      </c>
      <c r="I341" s="18">
        <f t="shared" ref="I341:I357" si="112">H341*0.1</f>
        <v>10092.333644999999</v>
      </c>
      <c r="J341" s="18"/>
      <c r="K341" s="18"/>
      <c r="L341" s="18"/>
      <c r="M341" s="18"/>
      <c r="N341" s="17">
        <v>0</v>
      </c>
      <c r="O341" s="17">
        <v>0</v>
      </c>
      <c r="P341" s="17"/>
      <c r="Q341" s="18">
        <f>P341*V$4/100</f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</row>
    <row r="342" spans="1:26">
      <c r="A342" s="17">
        <v>3</v>
      </c>
      <c r="B342" s="2" t="s">
        <v>15</v>
      </c>
      <c r="C342" s="14"/>
      <c r="D342" s="14"/>
      <c r="E342" s="17">
        <v>4</v>
      </c>
      <c r="F342" s="21">
        <v>0</v>
      </c>
      <c r="G342" s="32">
        <v>2.9</v>
      </c>
      <c r="H342" s="46">
        <f>G342*$V$4*1.71*1.15</f>
        <v>100923.33644999999</v>
      </c>
      <c r="I342" s="18">
        <f t="shared" si="112"/>
        <v>10092.333644999999</v>
      </c>
      <c r="J342" s="18"/>
      <c r="K342" s="18"/>
      <c r="L342" s="18"/>
      <c r="M342" s="18"/>
      <c r="N342" s="17">
        <v>0</v>
      </c>
      <c r="O342" s="17">
        <v>0</v>
      </c>
      <c r="P342" s="17"/>
      <c r="Q342" s="18">
        <f>P342*V$4/100</f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</row>
    <row r="343" spans="1:26">
      <c r="A343" s="17">
        <v>4</v>
      </c>
      <c r="B343" s="2" t="s">
        <v>95</v>
      </c>
      <c r="C343" s="14"/>
      <c r="D343" s="14"/>
      <c r="E343" s="17">
        <v>4</v>
      </c>
      <c r="F343" s="21">
        <v>0</v>
      </c>
      <c r="G343" s="32">
        <v>2.9</v>
      </c>
      <c r="H343" s="46">
        <f>G343*$V$4*1.71*1.15</f>
        <v>100923.33644999999</v>
      </c>
      <c r="I343" s="18">
        <f t="shared" si="112"/>
        <v>10092.333644999999</v>
      </c>
      <c r="J343" s="18"/>
      <c r="K343" s="18"/>
      <c r="L343" s="18"/>
      <c r="M343" s="18"/>
      <c r="N343" s="17">
        <v>0</v>
      </c>
      <c r="O343" s="17">
        <v>0</v>
      </c>
      <c r="P343" s="17"/>
      <c r="Q343" s="18">
        <f>P343*V$4/100</f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0</v>
      </c>
      <c r="W343" s="17">
        <v>0</v>
      </c>
    </row>
    <row r="344" spans="1:26">
      <c r="A344" s="17">
        <v>5</v>
      </c>
      <c r="B344" s="2" t="s">
        <v>15</v>
      </c>
      <c r="C344" s="14"/>
      <c r="D344" s="14"/>
      <c r="E344" s="17">
        <v>4</v>
      </c>
      <c r="F344" s="21">
        <v>0</v>
      </c>
      <c r="G344" s="32">
        <v>2.9</v>
      </c>
      <c r="H344" s="46">
        <f>G344*$V$4*1.71*1.15</f>
        <v>100923.33644999999</v>
      </c>
      <c r="I344" s="18">
        <f t="shared" si="112"/>
        <v>10092.333644999999</v>
      </c>
      <c r="J344" s="18"/>
      <c r="K344" s="18"/>
      <c r="L344" s="18"/>
      <c r="M344" s="18"/>
      <c r="N344" s="17">
        <v>0</v>
      </c>
      <c r="O344" s="17">
        <v>0</v>
      </c>
      <c r="P344" s="17"/>
      <c r="Q344" s="18">
        <f>P344*V$4/100</f>
        <v>0</v>
      </c>
      <c r="R344" s="17">
        <v>0</v>
      </c>
      <c r="S344" s="17">
        <v>0</v>
      </c>
      <c r="T344" s="17">
        <v>0</v>
      </c>
      <c r="U344" s="17">
        <v>0</v>
      </c>
      <c r="V344" s="17">
        <v>0</v>
      </c>
      <c r="W344" s="17">
        <v>0</v>
      </c>
    </row>
    <row r="345" spans="1:26">
      <c r="A345" s="17">
        <v>6</v>
      </c>
      <c r="B345" s="2" t="s">
        <v>15</v>
      </c>
      <c r="C345" s="14"/>
      <c r="D345" s="14"/>
      <c r="E345" s="17">
        <v>4</v>
      </c>
      <c r="F345" s="21">
        <v>0</v>
      </c>
      <c r="G345" s="32">
        <v>2.9</v>
      </c>
      <c r="H345" s="46">
        <f>G345*$V$4*1.71*1.15</f>
        <v>100923.33644999999</v>
      </c>
      <c r="I345" s="18">
        <f t="shared" si="112"/>
        <v>10092.333644999999</v>
      </c>
      <c r="J345" s="18"/>
      <c r="K345" s="18"/>
      <c r="L345" s="18"/>
      <c r="M345" s="18"/>
      <c r="N345" s="17">
        <v>0</v>
      </c>
      <c r="O345" s="17">
        <v>0</v>
      </c>
      <c r="P345" s="17"/>
      <c r="Q345" s="18">
        <f>P345*V$4/100</f>
        <v>0</v>
      </c>
      <c r="R345" s="17">
        <v>0</v>
      </c>
      <c r="S345" s="17">
        <v>0</v>
      </c>
      <c r="T345" s="17">
        <v>0</v>
      </c>
      <c r="U345" s="17">
        <v>0</v>
      </c>
      <c r="V345" s="17">
        <v>0</v>
      </c>
      <c r="W345" s="17">
        <v>0</v>
      </c>
    </row>
    <row r="346" spans="1:26">
      <c r="A346" s="17">
        <v>7</v>
      </c>
      <c r="B346" s="2" t="s">
        <v>198</v>
      </c>
      <c r="C346" s="14"/>
      <c r="D346" s="14"/>
      <c r="E346" s="17">
        <v>4</v>
      </c>
      <c r="F346" s="21">
        <v>0</v>
      </c>
      <c r="G346" s="32">
        <v>2.9</v>
      </c>
      <c r="H346" s="46">
        <f>G346*$V$4*1.71*1.15</f>
        <v>100923.33644999999</v>
      </c>
      <c r="I346" s="18">
        <f t="shared" si="112"/>
        <v>10092.333644999999</v>
      </c>
      <c r="J346" s="18"/>
      <c r="K346" s="18"/>
      <c r="L346" s="18"/>
      <c r="M346" s="18"/>
      <c r="N346" s="17">
        <v>0</v>
      </c>
      <c r="O346" s="17">
        <v>0</v>
      </c>
      <c r="P346" s="17"/>
      <c r="Q346" s="18">
        <f>P346*V$4/100</f>
        <v>0</v>
      </c>
      <c r="R346" s="17">
        <v>0</v>
      </c>
      <c r="S346" s="17">
        <v>0</v>
      </c>
      <c r="T346" s="17">
        <v>0</v>
      </c>
      <c r="U346" s="17">
        <v>0</v>
      </c>
      <c r="V346" s="17">
        <v>0</v>
      </c>
      <c r="W346" s="17">
        <v>0</v>
      </c>
    </row>
    <row r="347" spans="1:26" ht="22.5">
      <c r="A347" s="17">
        <v>8</v>
      </c>
      <c r="B347" s="2" t="s">
        <v>107</v>
      </c>
      <c r="C347" s="14"/>
      <c r="D347" s="14"/>
      <c r="E347" s="17">
        <v>4</v>
      </c>
      <c r="F347" s="21">
        <v>0</v>
      </c>
      <c r="G347" s="32">
        <v>2.9</v>
      </c>
      <c r="H347" s="46">
        <f>G347*$V$4*1.71*1.15</f>
        <v>100923.33644999999</v>
      </c>
      <c r="I347" s="18">
        <f t="shared" si="112"/>
        <v>10092.333644999999</v>
      </c>
      <c r="J347" s="18"/>
      <c r="K347" s="18"/>
      <c r="L347" s="18"/>
      <c r="M347" s="18"/>
      <c r="N347" s="17">
        <v>0</v>
      </c>
      <c r="O347" s="17">
        <v>0</v>
      </c>
      <c r="P347" s="17"/>
      <c r="Q347" s="18">
        <f>P347*V$4/100</f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</row>
    <row r="348" spans="1:26">
      <c r="A348" s="17">
        <v>9</v>
      </c>
      <c r="B348" s="2" t="s">
        <v>125</v>
      </c>
      <c r="C348" s="14"/>
      <c r="D348" s="14"/>
      <c r="E348" s="17">
        <v>4</v>
      </c>
      <c r="F348" s="21">
        <v>0</v>
      </c>
      <c r="G348" s="32">
        <v>2.9</v>
      </c>
      <c r="H348" s="46">
        <f>G348*$V$4*1.71*1.15</f>
        <v>100923.33644999999</v>
      </c>
      <c r="I348" s="18">
        <f t="shared" si="112"/>
        <v>10092.333644999999</v>
      </c>
      <c r="J348" s="18"/>
      <c r="K348" s="18"/>
      <c r="L348" s="18"/>
      <c r="M348" s="18"/>
      <c r="N348" s="17">
        <v>0</v>
      </c>
      <c r="O348" s="17">
        <v>0</v>
      </c>
      <c r="P348" s="17"/>
      <c r="Q348" s="18">
        <f>P348*V$4/100</f>
        <v>0</v>
      </c>
      <c r="R348" s="17">
        <v>0</v>
      </c>
      <c r="S348" s="17">
        <v>0</v>
      </c>
      <c r="T348" s="17">
        <v>0</v>
      </c>
      <c r="U348" s="17">
        <v>0</v>
      </c>
      <c r="V348" s="17">
        <v>0</v>
      </c>
      <c r="W348" s="17">
        <v>0</v>
      </c>
    </row>
    <row r="349" spans="1:26">
      <c r="A349" s="17">
        <v>10</v>
      </c>
      <c r="B349" s="2" t="s">
        <v>125</v>
      </c>
      <c r="C349" s="14"/>
      <c r="D349" s="14"/>
      <c r="E349" s="17">
        <v>4</v>
      </c>
      <c r="F349" s="21">
        <v>0</v>
      </c>
      <c r="G349" s="32">
        <v>2.9</v>
      </c>
      <c r="H349" s="46">
        <f>G349*$V$4*1.71*1.15</f>
        <v>100923.33644999999</v>
      </c>
      <c r="I349" s="18">
        <f t="shared" ref="I349" si="113">H349*0.1</f>
        <v>10092.333644999999</v>
      </c>
      <c r="J349" s="18"/>
      <c r="K349" s="18"/>
      <c r="L349" s="18"/>
      <c r="M349" s="18"/>
      <c r="N349" s="17">
        <v>0</v>
      </c>
      <c r="O349" s="17">
        <v>0</v>
      </c>
      <c r="P349" s="17"/>
      <c r="Q349" s="18">
        <f>P349*V$4/100</f>
        <v>0</v>
      </c>
      <c r="R349" s="17">
        <v>0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</row>
    <row r="350" spans="1:26">
      <c r="A350" s="17">
        <v>11</v>
      </c>
      <c r="B350" s="2" t="s">
        <v>125</v>
      </c>
      <c r="C350" s="14"/>
      <c r="D350" s="14"/>
      <c r="E350" s="17">
        <v>4</v>
      </c>
      <c r="F350" s="21">
        <v>0</v>
      </c>
      <c r="G350" s="32">
        <v>2.9</v>
      </c>
      <c r="H350" s="46">
        <f>G350*$V$4*1.71*1.15</f>
        <v>100923.33644999999</v>
      </c>
      <c r="I350" s="18">
        <f t="shared" ref="I350" si="114">H350*0.1</f>
        <v>10092.333644999999</v>
      </c>
      <c r="J350" s="18"/>
      <c r="K350" s="18"/>
      <c r="L350" s="18"/>
      <c r="M350" s="18"/>
      <c r="N350" s="17">
        <v>0</v>
      </c>
      <c r="O350" s="17">
        <v>0</v>
      </c>
      <c r="P350" s="17"/>
      <c r="Q350" s="18">
        <f>P350*V$4/100</f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</row>
    <row r="351" spans="1:26">
      <c r="A351" s="17">
        <v>12</v>
      </c>
      <c r="B351" s="2" t="s">
        <v>169</v>
      </c>
      <c r="C351" s="14"/>
      <c r="D351" s="14"/>
      <c r="E351" s="17">
        <v>4</v>
      </c>
      <c r="F351" s="21">
        <v>0</v>
      </c>
      <c r="G351" s="32">
        <v>2.9</v>
      </c>
      <c r="H351" s="46">
        <f>G351*$V$4*1.71*1.15</f>
        <v>100923.33644999999</v>
      </c>
      <c r="I351" s="18">
        <f t="shared" ref="I351" si="115">H351*0.1</f>
        <v>10092.333644999999</v>
      </c>
      <c r="J351" s="18"/>
      <c r="K351" s="18"/>
      <c r="L351" s="18"/>
      <c r="M351" s="18"/>
      <c r="N351" s="17">
        <v>0</v>
      </c>
      <c r="O351" s="17">
        <v>0</v>
      </c>
      <c r="P351" s="17"/>
      <c r="Q351" s="18">
        <f>P351*V$4/100</f>
        <v>0</v>
      </c>
      <c r="R351" s="17">
        <v>0</v>
      </c>
      <c r="S351" s="17">
        <v>0</v>
      </c>
      <c r="T351" s="17">
        <v>0</v>
      </c>
      <c r="U351" s="17">
        <v>0</v>
      </c>
      <c r="V351" s="17">
        <v>0</v>
      </c>
      <c r="W351" s="17">
        <v>0</v>
      </c>
    </row>
    <row r="352" spans="1:26" ht="22.5">
      <c r="A352" s="17">
        <v>13</v>
      </c>
      <c r="B352" s="2" t="s">
        <v>188</v>
      </c>
      <c r="C352" s="14"/>
      <c r="D352" s="14"/>
      <c r="E352" s="17">
        <v>4</v>
      </c>
      <c r="F352" s="21">
        <v>0</v>
      </c>
      <c r="G352" s="32">
        <v>2.9</v>
      </c>
      <c r="H352" s="46">
        <f>G352*$V$4*1.71*1.15</f>
        <v>100923.33644999999</v>
      </c>
      <c r="I352" s="18">
        <f t="shared" ref="I352" si="116">H352*0.1</f>
        <v>10092.333644999999</v>
      </c>
      <c r="J352" s="18"/>
      <c r="K352" s="18"/>
      <c r="L352" s="18"/>
      <c r="M352" s="18"/>
      <c r="N352" s="17">
        <v>0</v>
      </c>
      <c r="O352" s="17">
        <v>0</v>
      </c>
      <c r="P352" s="17"/>
      <c r="Q352" s="18">
        <f>P352*V$4/100</f>
        <v>0</v>
      </c>
      <c r="R352" s="17">
        <v>0</v>
      </c>
      <c r="S352" s="17">
        <v>0</v>
      </c>
      <c r="T352" s="17">
        <v>0</v>
      </c>
      <c r="U352" s="17">
        <v>0</v>
      </c>
      <c r="V352" s="17">
        <v>0</v>
      </c>
      <c r="W352" s="17">
        <v>0</v>
      </c>
    </row>
    <row r="353" spans="1:23">
      <c r="A353" s="17">
        <v>14</v>
      </c>
      <c r="B353" s="2" t="s">
        <v>169</v>
      </c>
      <c r="C353" s="14"/>
      <c r="D353" s="14"/>
      <c r="E353" s="17">
        <v>4</v>
      </c>
      <c r="F353" s="21">
        <v>0</v>
      </c>
      <c r="G353" s="32">
        <v>2.9</v>
      </c>
      <c r="H353" s="46">
        <f>G353*$V$4*1.71*1.15</f>
        <v>100923.33644999999</v>
      </c>
      <c r="I353" s="18">
        <f t="shared" ref="I353" si="117">H353*0.1</f>
        <v>10092.333644999999</v>
      </c>
      <c r="J353" s="18"/>
      <c r="K353" s="18"/>
      <c r="L353" s="18"/>
      <c r="M353" s="18"/>
      <c r="N353" s="17">
        <v>0</v>
      </c>
      <c r="O353" s="17">
        <v>0</v>
      </c>
      <c r="P353" s="17"/>
      <c r="Q353" s="18">
        <f>P353*V$4/100</f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</row>
    <row r="354" spans="1:23">
      <c r="A354" s="17">
        <v>15</v>
      </c>
      <c r="B354" s="2" t="s">
        <v>169</v>
      </c>
      <c r="C354" s="14"/>
      <c r="D354" s="14"/>
      <c r="E354" s="17">
        <v>4</v>
      </c>
      <c r="F354" s="21">
        <v>0</v>
      </c>
      <c r="G354" s="32">
        <v>2.9</v>
      </c>
      <c r="H354" s="46">
        <f>G354*$V$4*1.71*1.15</f>
        <v>100923.33644999999</v>
      </c>
      <c r="I354" s="18">
        <f t="shared" ref="I354" si="118">H354*0.1</f>
        <v>10092.333644999999</v>
      </c>
      <c r="J354" s="18"/>
      <c r="K354" s="18"/>
      <c r="L354" s="18"/>
      <c r="M354" s="18"/>
      <c r="N354" s="17">
        <v>0</v>
      </c>
      <c r="O354" s="17">
        <v>0</v>
      </c>
      <c r="P354" s="17"/>
      <c r="Q354" s="18">
        <f>P354*V$4/100</f>
        <v>0</v>
      </c>
      <c r="R354" s="17">
        <v>0</v>
      </c>
      <c r="S354" s="17">
        <v>0</v>
      </c>
      <c r="T354" s="17">
        <v>0</v>
      </c>
      <c r="U354" s="17">
        <v>0</v>
      </c>
      <c r="V354" s="17">
        <v>0</v>
      </c>
      <c r="W354" s="17">
        <v>0</v>
      </c>
    </row>
    <row r="355" spans="1:23">
      <c r="A355" s="17">
        <v>16</v>
      </c>
      <c r="B355" s="2" t="s">
        <v>169</v>
      </c>
      <c r="C355" s="14"/>
      <c r="D355" s="14"/>
      <c r="E355" s="17">
        <v>4</v>
      </c>
      <c r="F355" s="21">
        <v>0</v>
      </c>
      <c r="G355" s="32">
        <v>2.9</v>
      </c>
      <c r="H355" s="46">
        <f>G355*$V$4*1.71*1.15</f>
        <v>100923.33644999999</v>
      </c>
      <c r="I355" s="18">
        <f t="shared" ref="I355" si="119">H355*0.1</f>
        <v>10092.333644999999</v>
      </c>
      <c r="J355" s="18"/>
      <c r="K355" s="18"/>
      <c r="L355" s="18"/>
      <c r="M355" s="18"/>
      <c r="N355" s="17">
        <v>0</v>
      </c>
      <c r="O355" s="17">
        <v>0</v>
      </c>
      <c r="P355" s="17"/>
      <c r="Q355" s="18">
        <f>P355*V$4/100</f>
        <v>0</v>
      </c>
      <c r="R355" s="17">
        <v>0</v>
      </c>
      <c r="S355" s="17">
        <v>0</v>
      </c>
      <c r="T355" s="17">
        <v>0</v>
      </c>
      <c r="U355" s="17">
        <v>0</v>
      </c>
      <c r="V355" s="17">
        <v>0</v>
      </c>
      <c r="W355" s="17">
        <v>0</v>
      </c>
    </row>
    <row r="356" spans="1:23" ht="23.25">
      <c r="A356" s="17">
        <v>17</v>
      </c>
      <c r="B356" s="2" t="s">
        <v>227</v>
      </c>
      <c r="C356" s="14"/>
      <c r="D356" s="39"/>
      <c r="E356" s="17">
        <v>4</v>
      </c>
      <c r="F356" s="21">
        <v>0</v>
      </c>
      <c r="G356" s="32">
        <v>2.9</v>
      </c>
      <c r="H356" s="46">
        <f>G356*$V$4*1.71*1.15</f>
        <v>100923.33644999999</v>
      </c>
      <c r="I356" s="18">
        <f t="shared" si="112"/>
        <v>10092.333644999999</v>
      </c>
      <c r="J356" s="18"/>
      <c r="K356" s="18"/>
      <c r="L356" s="18"/>
      <c r="M356" s="18"/>
      <c r="N356" s="17">
        <v>0</v>
      </c>
      <c r="O356" s="17">
        <v>0</v>
      </c>
      <c r="P356" s="17"/>
      <c r="Q356" s="18">
        <f>P356*V$4/100</f>
        <v>0</v>
      </c>
      <c r="R356" s="17">
        <v>0</v>
      </c>
      <c r="S356" s="17">
        <v>0</v>
      </c>
      <c r="T356" s="17">
        <v>0</v>
      </c>
      <c r="U356" s="17">
        <v>0</v>
      </c>
      <c r="V356" s="17">
        <v>0</v>
      </c>
      <c r="W356" s="17">
        <v>0</v>
      </c>
    </row>
    <row r="357" spans="1:23" ht="22.5">
      <c r="A357" s="17">
        <v>18</v>
      </c>
      <c r="B357" s="2" t="s">
        <v>191</v>
      </c>
      <c r="C357" s="14"/>
      <c r="D357" s="14"/>
      <c r="E357" s="17">
        <v>4</v>
      </c>
      <c r="F357" s="21">
        <v>0</v>
      </c>
      <c r="G357" s="32">
        <v>2.9</v>
      </c>
      <c r="H357" s="46">
        <f>G357*$V$4*1.71*1.15</f>
        <v>100923.33644999999</v>
      </c>
      <c r="I357" s="18">
        <f t="shared" si="112"/>
        <v>10092.333644999999</v>
      </c>
      <c r="J357" s="18"/>
      <c r="K357" s="18"/>
      <c r="L357" s="18"/>
      <c r="M357" s="18"/>
      <c r="N357" s="17">
        <v>0</v>
      </c>
      <c r="O357" s="17">
        <v>0</v>
      </c>
      <c r="P357" s="17"/>
      <c r="Q357" s="18">
        <f>P357*V$4/100</f>
        <v>0</v>
      </c>
      <c r="R357" s="17">
        <v>0</v>
      </c>
      <c r="S357" s="17">
        <v>0</v>
      </c>
      <c r="T357" s="17">
        <v>0</v>
      </c>
      <c r="U357" s="17">
        <v>0</v>
      </c>
      <c r="V357" s="17">
        <v>0</v>
      </c>
      <c r="W357" s="17">
        <v>0</v>
      </c>
    </row>
    <row r="358" spans="1:23" ht="22.5">
      <c r="A358" s="17">
        <v>19</v>
      </c>
      <c r="B358" s="2" t="s">
        <v>199</v>
      </c>
      <c r="C358" s="14"/>
      <c r="D358" s="14"/>
      <c r="E358" s="17">
        <v>4</v>
      </c>
      <c r="F358" s="21">
        <v>0</v>
      </c>
      <c r="G358" s="32">
        <v>2.9</v>
      </c>
      <c r="H358" s="46">
        <f>G358*$V$4*1.71*1.15</f>
        <v>100923.33644999999</v>
      </c>
      <c r="I358" s="18">
        <f t="shared" ref="I358" si="120">H358*0.1</f>
        <v>10092.333644999999</v>
      </c>
      <c r="J358" s="18"/>
      <c r="K358" s="18"/>
      <c r="L358" s="18"/>
      <c r="M358" s="18"/>
      <c r="N358" s="17">
        <v>0</v>
      </c>
      <c r="O358" s="17">
        <v>0</v>
      </c>
      <c r="P358" s="17"/>
      <c r="Q358" s="18">
        <f>P358*V$4/100</f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0</v>
      </c>
      <c r="W358" s="17">
        <v>0</v>
      </c>
    </row>
    <row r="359" spans="1:23">
      <c r="A359" s="17">
        <v>20</v>
      </c>
      <c r="B359" s="2" t="s">
        <v>169</v>
      </c>
      <c r="C359" s="14"/>
      <c r="D359" s="14"/>
      <c r="E359" s="17">
        <v>4</v>
      </c>
      <c r="F359" s="21">
        <v>0</v>
      </c>
      <c r="G359" s="32">
        <v>2.9</v>
      </c>
      <c r="H359" s="46">
        <f>G359*$V$4*1.71*1.15</f>
        <v>100923.33644999999</v>
      </c>
      <c r="I359" s="18">
        <f t="shared" ref="I359" si="121">H359*0.1</f>
        <v>10092.333644999999</v>
      </c>
      <c r="J359" s="18"/>
      <c r="K359" s="18"/>
      <c r="L359" s="18"/>
      <c r="M359" s="18"/>
      <c r="N359" s="17">
        <v>0</v>
      </c>
      <c r="O359" s="17">
        <v>0</v>
      </c>
      <c r="P359" s="17"/>
      <c r="Q359" s="18">
        <f>P359*V$4/100</f>
        <v>0</v>
      </c>
      <c r="R359" s="17">
        <v>0</v>
      </c>
      <c r="S359" s="17">
        <v>0</v>
      </c>
      <c r="T359" s="17">
        <v>0</v>
      </c>
      <c r="U359" s="17">
        <v>0</v>
      </c>
      <c r="V359" s="17">
        <v>0</v>
      </c>
      <c r="W359" s="17">
        <v>0</v>
      </c>
    </row>
    <row r="360" spans="1:23" ht="33.75">
      <c r="A360" s="17">
        <v>21</v>
      </c>
      <c r="B360" s="2" t="s">
        <v>215</v>
      </c>
      <c r="C360" s="14"/>
      <c r="D360" s="14"/>
      <c r="E360" s="17">
        <v>4</v>
      </c>
      <c r="F360" s="21">
        <v>0</v>
      </c>
      <c r="G360" s="32">
        <v>2.9</v>
      </c>
      <c r="H360" s="46">
        <f>G360*$V$4*1.71*1.15</f>
        <v>100923.33644999999</v>
      </c>
      <c r="I360" s="18">
        <f t="shared" ref="I360" si="122">H360*0.1</f>
        <v>10092.333644999999</v>
      </c>
      <c r="J360" s="18"/>
      <c r="K360" s="18"/>
      <c r="L360" s="18"/>
      <c r="M360" s="18"/>
      <c r="N360" s="17">
        <v>0</v>
      </c>
      <c r="O360" s="17">
        <v>0</v>
      </c>
      <c r="P360" s="17">
        <v>190</v>
      </c>
      <c r="Q360" s="18">
        <f>P360*V$4/100</f>
        <v>33624.300000000003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</row>
    <row r="361" spans="1:23">
      <c r="A361" s="17">
        <v>22</v>
      </c>
      <c r="B361" s="2" t="s">
        <v>169</v>
      </c>
      <c r="C361" s="14"/>
      <c r="D361" s="14"/>
      <c r="E361" s="17">
        <v>4</v>
      </c>
      <c r="F361" s="21">
        <v>0</v>
      </c>
      <c r="G361" s="32">
        <v>2.9</v>
      </c>
      <c r="H361" s="46">
        <f>G361*$V$4*1.71*1.15</f>
        <v>100923.33644999999</v>
      </c>
      <c r="I361" s="18">
        <f t="shared" ref="I361:I364" si="123">H361*0.1</f>
        <v>10092.333644999999</v>
      </c>
      <c r="J361" s="18"/>
      <c r="K361" s="18"/>
      <c r="L361" s="18"/>
      <c r="M361" s="18"/>
      <c r="N361" s="17">
        <v>0</v>
      </c>
      <c r="O361" s="17">
        <v>0</v>
      </c>
      <c r="P361" s="17"/>
      <c r="Q361" s="18">
        <f>P361*V$4/100</f>
        <v>0</v>
      </c>
      <c r="R361" s="17">
        <v>0</v>
      </c>
      <c r="S361" s="17">
        <f>R361*V$4/100</f>
        <v>0</v>
      </c>
      <c r="T361" s="17">
        <v>0</v>
      </c>
      <c r="U361" s="17">
        <v>0</v>
      </c>
      <c r="V361" s="17">
        <v>0</v>
      </c>
      <c r="W361" s="17">
        <v>0</v>
      </c>
    </row>
    <row r="362" spans="1:23" ht="22.5">
      <c r="A362" s="17">
        <v>23</v>
      </c>
      <c r="B362" s="2" t="s">
        <v>218</v>
      </c>
      <c r="C362" s="14"/>
      <c r="D362" s="14"/>
      <c r="E362" s="17">
        <v>4</v>
      </c>
      <c r="F362" s="21">
        <v>0</v>
      </c>
      <c r="G362" s="32">
        <v>2.9</v>
      </c>
      <c r="H362" s="46">
        <f>G362*$V$4*1.71*1.15</f>
        <v>100923.33644999999</v>
      </c>
      <c r="I362" s="18">
        <f t="shared" si="123"/>
        <v>10092.333644999999</v>
      </c>
      <c r="J362" s="18"/>
      <c r="K362" s="18"/>
      <c r="L362" s="18"/>
      <c r="M362" s="18"/>
      <c r="N362" s="17">
        <v>0</v>
      </c>
      <c r="O362" s="17">
        <v>0</v>
      </c>
      <c r="P362" s="17"/>
      <c r="Q362" s="18">
        <f>P362*V$4/100</f>
        <v>0</v>
      </c>
      <c r="R362" s="17">
        <v>0</v>
      </c>
      <c r="S362" s="17">
        <f>R362*V$4/100</f>
        <v>0</v>
      </c>
      <c r="T362" s="17">
        <v>0</v>
      </c>
      <c r="U362" s="17">
        <v>0</v>
      </c>
      <c r="V362" s="17">
        <v>0</v>
      </c>
      <c r="W362" s="17">
        <v>0</v>
      </c>
    </row>
    <row r="363" spans="1:23">
      <c r="A363" s="17">
        <v>24</v>
      </c>
      <c r="B363" s="2" t="s">
        <v>225</v>
      </c>
      <c r="C363" s="14"/>
      <c r="D363" s="14"/>
      <c r="E363" s="17">
        <v>4</v>
      </c>
      <c r="F363" s="21">
        <v>0</v>
      </c>
      <c r="G363" s="32">
        <v>2.9</v>
      </c>
      <c r="H363" s="46">
        <f>G363*$V$4*1.71*1.15</f>
        <v>100923.33644999999</v>
      </c>
      <c r="I363" s="18">
        <f t="shared" si="123"/>
        <v>10092.333644999999</v>
      </c>
      <c r="J363" s="18"/>
      <c r="K363" s="18"/>
      <c r="L363" s="18"/>
      <c r="M363" s="18"/>
      <c r="N363" s="17">
        <v>0</v>
      </c>
      <c r="O363" s="17">
        <v>0</v>
      </c>
      <c r="P363" s="17"/>
      <c r="Q363" s="18">
        <f>P363*V$4/100</f>
        <v>0</v>
      </c>
      <c r="R363" s="17">
        <v>0</v>
      </c>
      <c r="S363" s="17">
        <f>R363*V$4/100</f>
        <v>0</v>
      </c>
      <c r="T363" s="17">
        <v>0</v>
      </c>
      <c r="U363" s="17">
        <v>0</v>
      </c>
      <c r="V363" s="17">
        <v>0</v>
      </c>
      <c r="W363" s="17">
        <v>0</v>
      </c>
    </row>
    <row r="364" spans="1:23">
      <c r="A364" s="17">
        <v>25</v>
      </c>
      <c r="B364" s="2" t="s">
        <v>225</v>
      </c>
      <c r="C364" s="14"/>
      <c r="D364" s="14"/>
      <c r="E364" s="17">
        <v>4</v>
      </c>
      <c r="F364" s="21">
        <v>0</v>
      </c>
      <c r="G364" s="32">
        <v>2.9</v>
      </c>
      <c r="H364" s="46">
        <f>G364*$V$4*1.71*1.15</f>
        <v>100923.33644999999</v>
      </c>
      <c r="I364" s="18">
        <f t="shared" si="123"/>
        <v>10092.333644999999</v>
      </c>
      <c r="J364" s="18"/>
      <c r="K364" s="18"/>
      <c r="L364" s="18"/>
      <c r="M364" s="18"/>
      <c r="N364" s="17">
        <v>0</v>
      </c>
      <c r="O364" s="17">
        <v>0</v>
      </c>
      <c r="P364" s="17"/>
      <c r="Q364" s="18">
        <f>P364*V$4/100</f>
        <v>0</v>
      </c>
      <c r="R364" s="17">
        <v>0</v>
      </c>
      <c r="S364" s="17">
        <f>R364*V$4/100</f>
        <v>0</v>
      </c>
      <c r="T364" s="17">
        <v>0</v>
      </c>
      <c r="U364" s="17">
        <v>0</v>
      </c>
      <c r="V364" s="17">
        <v>0</v>
      </c>
      <c r="W364" s="17">
        <v>0</v>
      </c>
    </row>
    <row r="365" spans="1:23">
      <c r="A365" s="17">
        <v>26</v>
      </c>
      <c r="B365" s="2" t="s">
        <v>228</v>
      </c>
      <c r="C365" s="14"/>
      <c r="D365" s="14"/>
      <c r="E365" s="17">
        <v>4</v>
      </c>
      <c r="F365" s="21">
        <v>0</v>
      </c>
      <c r="G365" s="32">
        <v>2.9</v>
      </c>
      <c r="H365" s="46">
        <f>G365*$V$4*1.71*1.15</f>
        <v>100923.33644999999</v>
      </c>
      <c r="I365" s="18">
        <f t="shared" ref="I365:I366" si="124">H365*0.1</f>
        <v>10092.333644999999</v>
      </c>
      <c r="J365" s="18"/>
      <c r="K365" s="18"/>
      <c r="L365" s="18"/>
      <c r="M365" s="18"/>
      <c r="N365" s="17">
        <v>0</v>
      </c>
      <c r="O365" s="17">
        <v>0</v>
      </c>
      <c r="P365" s="17"/>
      <c r="Q365" s="18">
        <f>P365*V$4/100</f>
        <v>0</v>
      </c>
      <c r="R365" s="17">
        <v>0</v>
      </c>
      <c r="S365" s="17">
        <f>R365*V$4/100</f>
        <v>0</v>
      </c>
      <c r="T365" s="17">
        <v>0</v>
      </c>
      <c r="U365" s="17">
        <v>0</v>
      </c>
      <c r="V365" s="17">
        <v>0</v>
      </c>
      <c r="W365" s="17">
        <v>0</v>
      </c>
    </row>
    <row r="366" spans="1:23" ht="22.5">
      <c r="A366" s="17">
        <v>27</v>
      </c>
      <c r="B366" s="2" t="s">
        <v>191</v>
      </c>
      <c r="C366" s="14"/>
      <c r="D366" s="14"/>
      <c r="E366" s="17">
        <v>4</v>
      </c>
      <c r="F366" s="21">
        <v>0</v>
      </c>
      <c r="G366" s="32">
        <v>2.9</v>
      </c>
      <c r="H366" s="46">
        <f>G366*$V$4*1.71*1.15</f>
        <v>100923.33644999999</v>
      </c>
      <c r="I366" s="18">
        <f t="shared" si="124"/>
        <v>10092.333644999999</v>
      </c>
      <c r="J366" s="18"/>
      <c r="K366" s="18"/>
      <c r="L366" s="18"/>
      <c r="M366" s="18"/>
      <c r="N366" s="17">
        <v>0</v>
      </c>
      <c r="O366" s="17">
        <v>0</v>
      </c>
      <c r="P366" s="17"/>
      <c r="Q366" s="18">
        <f>P366*V$4/100</f>
        <v>0</v>
      </c>
      <c r="R366" s="17">
        <v>0</v>
      </c>
      <c r="S366" s="17">
        <v>0</v>
      </c>
      <c r="T366" s="17">
        <v>0</v>
      </c>
      <c r="U366" s="17">
        <v>0</v>
      </c>
      <c r="V366" s="17">
        <v>0</v>
      </c>
      <c r="W366" s="17">
        <v>0</v>
      </c>
    </row>
    <row r="367" spans="1:23" ht="15">
      <c r="A367" s="17">
        <v>28</v>
      </c>
      <c r="B367" s="2" t="s">
        <v>169</v>
      </c>
      <c r="C367" s="39"/>
      <c r="D367" s="14"/>
      <c r="E367" s="17">
        <v>4</v>
      </c>
      <c r="F367" s="21">
        <v>0</v>
      </c>
      <c r="G367" s="32">
        <v>2.9</v>
      </c>
      <c r="H367" s="46">
        <f>G367*$V$4*1.71*1.15</f>
        <v>100923.33644999999</v>
      </c>
      <c r="I367" s="18">
        <f t="shared" ref="I367" si="125">H367*0.1</f>
        <v>10092.333644999999</v>
      </c>
      <c r="J367" s="18"/>
      <c r="K367" s="18"/>
      <c r="L367" s="18"/>
      <c r="M367" s="18"/>
      <c r="N367" s="17">
        <v>0</v>
      </c>
      <c r="O367" s="17">
        <v>0</v>
      </c>
      <c r="P367" s="17"/>
      <c r="Q367" s="18">
        <f>P367*V$4/100</f>
        <v>0</v>
      </c>
      <c r="R367" s="17">
        <v>0</v>
      </c>
      <c r="S367" s="17">
        <v>0</v>
      </c>
      <c r="T367" s="17">
        <v>0</v>
      </c>
      <c r="U367" s="17">
        <v>0</v>
      </c>
      <c r="V367" s="17">
        <v>0</v>
      </c>
      <c r="W367" s="17">
        <v>0</v>
      </c>
    </row>
    <row r="368" spans="1:23" ht="38.25" customHeight="1">
      <c r="A368" s="17">
        <v>29</v>
      </c>
      <c r="B368" s="2" t="s">
        <v>15</v>
      </c>
      <c r="C368" s="14"/>
      <c r="D368" s="17">
        <v>4</v>
      </c>
      <c r="E368" s="21">
        <v>0</v>
      </c>
      <c r="F368" s="21"/>
      <c r="G368" s="32">
        <v>2.9</v>
      </c>
      <c r="H368" s="46">
        <f t="shared" ref="H368:H369" si="126">G368*$V$4*1.71*1.15</f>
        <v>100923.33644999999</v>
      </c>
      <c r="I368" s="18">
        <f>H368*0.1</f>
        <v>10092.333644999999</v>
      </c>
      <c r="J368" s="18"/>
      <c r="K368" s="18"/>
      <c r="L368" s="18"/>
      <c r="M368" s="18"/>
      <c r="N368" s="17">
        <v>0</v>
      </c>
      <c r="O368" s="17">
        <v>0</v>
      </c>
      <c r="P368" s="17">
        <v>0</v>
      </c>
      <c r="Q368" s="17"/>
      <c r="R368" s="17">
        <v>0</v>
      </c>
      <c r="S368" s="17">
        <v>0</v>
      </c>
      <c r="T368" s="17">
        <v>0</v>
      </c>
      <c r="U368" s="17">
        <v>0</v>
      </c>
      <c r="V368" s="17">
        <v>0</v>
      </c>
      <c r="W368" s="17">
        <v>0</v>
      </c>
    </row>
    <row r="369" spans="1:23" ht="36" customHeight="1">
      <c r="A369" s="17">
        <v>30</v>
      </c>
      <c r="B369" s="2" t="s">
        <v>95</v>
      </c>
      <c r="C369" s="14"/>
      <c r="D369" s="17">
        <v>4</v>
      </c>
      <c r="E369" s="21">
        <v>0</v>
      </c>
      <c r="F369" s="21"/>
      <c r="G369" s="32">
        <v>2.9</v>
      </c>
      <c r="H369" s="46">
        <f t="shared" si="126"/>
        <v>100923.33644999999</v>
      </c>
      <c r="I369" s="18">
        <f>H369*0.1</f>
        <v>10092.333644999999</v>
      </c>
      <c r="J369" s="18"/>
      <c r="K369" s="18"/>
      <c r="L369" s="18"/>
      <c r="M369" s="18"/>
      <c r="N369" s="17">
        <v>0</v>
      </c>
      <c r="O369" s="17">
        <v>0</v>
      </c>
      <c r="P369" s="17">
        <v>0</v>
      </c>
      <c r="Q369" s="17"/>
      <c r="R369" s="17">
        <v>0</v>
      </c>
      <c r="S369" s="17">
        <v>0</v>
      </c>
      <c r="T369" s="17">
        <v>0</v>
      </c>
      <c r="U369" s="17">
        <v>0</v>
      </c>
      <c r="V369" s="17">
        <v>0</v>
      </c>
      <c r="W369" s="17">
        <v>0</v>
      </c>
    </row>
    <row r="370" spans="1:23" ht="34.5">
      <c r="A370" s="17">
        <v>31</v>
      </c>
      <c r="B370" s="2" t="s">
        <v>21</v>
      </c>
      <c r="C370" s="39"/>
      <c r="D370" s="14"/>
      <c r="E370" s="17">
        <v>2</v>
      </c>
      <c r="F370" s="21">
        <v>0</v>
      </c>
      <c r="G370" s="10">
        <v>2.84</v>
      </c>
      <c r="H370" s="46">
        <f>G370*$V$4*1.71</f>
        <v>85943.710799999986</v>
      </c>
      <c r="I370" s="18">
        <f>H370*0.1</f>
        <v>8594.371079999999</v>
      </c>
      <c r="J370" s="18"/>
      <c r="K370" s="18"/>
      <c r="L370" s="18"/>
      <c r="M370" s="18"/>
      <c r="N370" s="17">
        <v>0</v>
      </c>
      <c r="O370" s="17">
        <v>0</v>
      </c>
      <c r="P370" s="17">
        <v>20</v>
      </c>
      <c r="Q370" s="18">
        <f>P370*V$4/100</f>
        <v>3539.4</v>
      </c>
      <c r="R370" s="17">
        <v>0</v>
      </c>
      <c r="S370" s="17">
        <f>R370*V$4/100</f>
        <v>0</v>
      </c>
      <c r="T370" s="17">
        <v>0</v>
      </c>
      <c r="U370" s="17">
        <v>0</v>
      </c>
      <c r="V370" s="17">
        <v>0</v>
      </c>
      <c r="W370" s="17">
        <v>0</v>
      </c>
    </row>
    <row r="371" spans="1:23" ht="22.5">
      <c r="A371" s="17">
        <v>32</v>
      </c>
      <c r="B371" s="2" t="s">
        <v>22</v>
      </c>
      <c r="C371" s="14"/>
      <c r="D371" s="14"/>
      <c r="E371" s="17">
        <v>2</v>
      </c>
      <c r="F371" s="21">
        <v>0</v>
      </c>
      <c r="G371" s="10">
        <v>2.84</v>
      </c>
      <c r="H371" s="46">
        <f>G371*$V$4*1.71</f>
        <v>85943.710799999986</v>
      </c>
      <c r="I371" s="18">
        <f>H371*0.1</f>
        <v>8594.371079999999</v>
      </c>
      <c r="J371" s="18"/>
      <c r="K371" s="18"/>
      <c r="L371" s="18"/>
      <c r="M371" s="18"/>
      <c r="N371" s="17">
        <v>0</v>
      </c>
      <c r="O371" s="17">
        <v>0</v>
      </c>
      <c r="P371" s="17">
        <v>30</v>
      </c>
      <c r="Q371" s="18">
        <f>P371*V$4/100</f>
        <v>5309.1</v>
      </c>
      <c r="R371" s="17">
        <v>0</v>
      </c>
      <c r="S371" s="17">
        <f>R371*V$4/100</f>
        <v>0</v>
      </c>
      <c r="T371" s="17">
        <v>0</v>
      </c>
      <c r="U371" s="17">
        <v>0</v>
      </c>
      <c r="V371" s="17">
        <v>0</v>
      </c>
      <c r="W371" s="17">
        <v>0</v>
      </c>
    </row>
    <row r="372" spans="1:23">
      <c r="A372" s="17">
        <v>33</v>
      </c>
      <c r="B372" s="2" t="s">
        <v>18</v>
      </c>
      <c r="C372" s="14"/>
      <c r="D372" s="14"/>
      <c r="E372" s="17">
        <v>5</v>
      </c>
      <c r="F372" s="21">
        <v>4.04</v>
      </c>
      <c r="G372" s="10">
        <v>2.93</v>
      </c>
      <c r="H372" s="46">
        <f>G372*$V$4*1.71</f>
        <v>88667.279100000014</v>
      </c>
      <c r="I372" s="18">
        <f>H372*0.1</f>
        <v>8866.7279100000014</v>
      </c>
      <c r="J372" s="18"/>
      <c r="K372" s="18"/>
      <c r="L372" s="18"/>
      <c r="M372" s="18"/>
      <c r="N372" s="17">
        <v>0</v>
      </c>
      <c r="O372" s="17">
        <v>0</v>
      </c>
      <c r="P372" s="17"/>
      <c r="Q372" s="18">
        <f>P372*V$4/100</f>
        <v>0</v>
      </c>
      <c r="R372" s="17">
        <v>0</v>
      </c>
      <c r="S372" s="17">
        <v>0</v>
      </c>
      <c r="T372" s="17">
        <v>0</v>
      </c>
      <c r="U372" s="17">
        <v>0</v>
      </c>
      <c r="V372" s="17">
        <v>0</v>
      </c>
      <c r="W372" s="17">
        <v>0</v>
      </c>
    </row>
    <row r="373" spans="1:23" ht="12.75">
      <c r="B373" s="38" t="s">
        <v>19</v>
      </c>
      <c r="H373" s="19"/>
    </row>
    <row r="374" spans="1:23">
      <c r="A374" s="17">
        <v>1</v>
      </c>
      <c r="B374" s="2" t="s">
        <v>20</v>
      </c>
      <c r="C374" s="14"/>
      <c r="D374" s="14"/>
      <c r="E374" s="17">
        <v>2</v>
      </c>
      <c r="F374" s="21">
        <v>0</v>
      </c>
      <c r="G374" s="10">
        <v>2.84</v>
      </c>
      <c r="H374" s="46">
        <f>G374*$V$4*1.71</f>
        <v>85943.710799999986</v>
      </c>
      <c r="I374" s="18">
        <f t="shared" ref="I374" si="127">H374*0.1</f>
        <v>8594.371079999999</v>
      </c>
      <c r="J374" s="18"/>
      <c r="K374" s="18"/>
      <c r="L374" s="18"/>
      <c r="M374" s="18"/>
      <c r="N374" s="17">
        <v>0</v>
      </c>
      <c r="O374" s="17">
        <v>0</v>
      </c>
      <c r="P374" s="17">
        <v>0</v>
      </c>
      <c r="Q374" s="17">
        <f>P374*V$4/100</f>
        <v>0</v>
      </c>
      <c r="R374" s="17">
        <v>0</v>
      </c>
      <c r="S374" s="17">
        <f>R374*V$4/100</f>
        <v>0</v>
      </c>
      <c r="T374" s="17">
        <v>0</v>
      </c>
      <c r="U374" s="17">
        <v>0</v>
      </c>
      <c r="V374" s="17">
        <v>0</v>
      </c>
      <c r="W374" s="17">
        <v>0</v>
      </c>
    </row>
    <row r="375" spans="1:23" ht="15">
      <c r="A375" s="17">
        <v>2</v>
      </c>
      <c r="B375" s="2" t="s">
        <v>20</v>
      </c>
      <c r="C375" s="39"/>
      <c r="D375" s="39"/>
      <c r="E375" s="17">
        <v>2</v>
      </c>
      <c r="F375" s="21">
        <v>0</v>
      </c>
      <c r="G375" s="10">
        <v>2.81</v>
      </c>
      <c r="H375" s="46">
        <f>G375*$V$4*1.71</f>
        <v>85035.854699999996</v>
      </c>
      <c r="I375" s="18">
        <f t="shared" ref="I375:I392" si="128">H375*0.1</f>
        <v>8503.58547</v>
      </c>
      <c r="J375" s="18"/>
      <c r="K375" s="18"/>
      <c r="L375" s="18"/>
      <c r="M375" s="18"/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7">
        <v>0</v>
      </c>
      <c r="W375" s="17">
        <v>0</v>
      </c>
    </row>
    <row r="376" spans="1:23">
      <c r="A376" s="17">
        <v>3</v>
      </c>
      <c r="B376" s="2" t="s">
        <v>23</v>
      </c>
      <c r="C376" s="14"/>
      <c r="D376" s="14"/>
      <c r="E376" s="17">
        <v>2</v>
      </c>
      <c r="F376" s="21">
        <v>0</v>
      </c>
      <c r="G376" s="10">
        <v>2.84</v>
      </c>
      <c r="H376" s="46">
        <f>G376*$V$4*1.71</f>
        <v>85943.710799999986</v>
      </c>
      <c r="I376" s="18">
        <f t="shared" si="128"/>
        <v>8594.371079999999</v>
      </c>
      <c r="J376" s="18"/>
      <c r="K376" s="18"/>
      <c r="L376" s="18"/>
      <c r="M376" s="18"/>
      <c r="N376" s="17">
        <v>0</v>
      </c>
      <c r="O376" s="17">
        <v>0</v>
      </c>
      <c r="P376" s="17">
        <v>0</v>
      </c>
      <c r="Q376" s="17">
        <f>P376*V$4/100</f>
        <v>0</v>
      </c>
      <c r="R376" s="17">
        <v>0</v>
      </c>
      <c r="S376" s="17">
        <f>R376*V$4/100</f>
        <v>0</v>
      </c>
      <c r="T376" s="17">
        <v>0</v>
      </c>
      <c r="U376" s="17">
        <v>0</v>
      </c>
      <c r="V376" s="17">
        <v>0</v>
      </c>
      <c r="W376" s="17">
        <v>0</v>
      </c>
    </row>
    <row r="377" spans="1:23" ht="33.75">
      <c r="A377" s="17">
        <v>4</v>
      </c>
      <c r="B377" s="2" t="s">
        <v>112</v>
      </c>
      <c r="C377" s="14"/>
      <c r="D377" s="14"/>
      <c r="E377" s="17">
        <v>2</v>
      </c>
      <c r="F377" s="21">
        <v>0</v>
      </c>
      <c r="G377" s="10">
        <v>2.84</v>
      </c>
      <c r="H377" s="46">
        <f>G377*$V$4*1.71</f>
        <v>85943.710799999986</v>
      </c>
      <c r="I377" s="18">
        <f t="shared" si="128"/>
        <v>8594.371079999999</v>
      </c>
      <c r="J377" s="18"/>
      <c r="K377" s="18"/>
      <c r="L377" s="18"/>
      <c r="M377" s="18"/>
      <c r="N377" s="17">
        <v>0</v>
      </c>
      <c r="O377" s="17">
        <v>0</v>
      </c>
      <c r="P377" s="17">
        <v>0</v>
      </c>
      <c r="Q377" s="17">
        <f>P377*V$4/100</f>
        <v>0</v>
      </c>
      <c r="R377" s="17">
        <v>0</v>
      </c>
      <c r="S377" s="17">
        <f>R377*V$4/100</f>
        <v>0</v>
      </c>
      <c r="T377" s="17">
        <v>0</v>
      </c>
      <c r="U377" s="17">
        <v>0</v>
      </c>
      <c r="V377" s="17">
        <v>0</v>
      </c>
      <c r="W377" s="17">
        <v>0</v>
      </c>
    </row>
    <row r="378" spans="1:23" ht="15">
      <c r="A378" s="17">
        <v>5</v>
      </c>
      <c r="B378" s="2" t="s">
        <v>24</v>
      </c>
      <c r="C378" s="14"/>
      <c r="D378" s="39"/>
      <c r="E378" s="17">
        <v>1</v>
      </c>
      <c r="F378" s="21">
        <v>0</v>
      </c>
      <c r="G378" s="10">
        <v>2.81</v>
      </c>
      <c r="H378" s="46">
        <f>G378*$V$4*1.71</f>
        <v>85035.854699999996</v>
      </c>
      <c r="I378" s="18">
        <f t="shared" si="128"/>
        <v>8503.58547</v>
      </c>
      <c r="J378" s="18"/>
      <c r="K378" s="18"/>
      <c r="L378" s="18"/>
      <c r="M378" s="18"/>
      <c r="N378" s="17">
        <v>0</v>
      </c>
      <c r="O378" s="17">
        <v>0</v>
      </c>
      <c r="P378" s="17">
        <v>0</v>
      </c>
      <c r="Q378" s="17">
        <f>P378*V$4/100</f>
        <v>0</v>
      </c>
      <c r="R378" s="17">
        <v>0</v>
      </c>
      <c r="S378" s="17">
        <f>R378*V$4/100</f>
        <v>0</v>
      </c>
      <c r="T378" s="17">
        <v>0</v>
      </c>
      <c r="U378" s="17">
        <v>0</v>
      </c>
      <c r="V378" s="17">
        <v>0</v>
      </c>
      <c r="W378" s="17">
        <v>0</v>
      </c>
    </row>
    <row r="379" spans="1:23" ht="15">
      <c r="A379" s="17">
        <v>6</v>
      </c>
      <c r="B379" s="2" t="s">
        <v>25</v>
      </c>
      <c r="C379" s="14"/>
      <c r="D379" s="39"/>
      <c r="E379" s="17">
        <v>1</v>
      </c>
      <c r="F379" s="21">
        <v>0</v>
      </c>
      <c r="G379" s="10">
        <v>2.81</v>
      </c>
      <c r="H379" s="46">
        <f>G379*$V$4*1.71</f>
        <v>85035.854699999996</v>
      </c>
      <c r="I379" s="18">
        <f t="shared" si="128"/>
        <v>8503.58547</v>
      </c>
      <c r="J379" s="18"/>
      <c r="K379" s="18"/>
      <c r="L379" s="18"/>
      <c r="M379" s="18"/>
      <c r="N379" s="17">
        <v>0</v>
      </c>
      <c r="O379" s="17">
        <v>0</v>
      </c>
      <c r="P379" s="17">
        <v>0</v>
      </c>
      <c r="Q379" s="17">
        <f>P379*V$4/100</f>
        <v>0</v>
      </c>
      <c r="R379" s="17">
        <v>0</v>
      </c>
      <c r="S379" s="17">
        <f>R379*V$4/100</f>
        <v>0</v>
      </c>
      <c r="T379" s="17">
        <v>0</v>
      </c>
      <c r="U379" s="17">
        <v>0</v>
      </c>
      <c r="V379" s="17">
        <v>0</v>
      </c>
      <c r="W379" s="17">
        <v>0</v>
      </c>
    </row>
    <row r="380" spans="1:23" ht="15">
      <c r="A380" s="17">
        <v>7</v>
      </c>
      <c r="B380" s="2" t="s">
        <v>25</v>
      </c>
      <c r="C380" s="14"/>
      <c r="D380" s="39"/>
      <c r="E380" s="17">
        <v>1</v>
      </c>
      <c r="F380" s="21">
        <v>0</v>
      </c>
      <c r="G380" s="10">
        <v>2.81</v>
      </c>
      <c r="H380" s="46">
        <f>G380*$V$4*1.71</f>
        <v>85035.854699999996</v>
      </c>
      <c r="I380" s="18">
        <f t="shared" si="128"/>
        <v>8503.58547</v>
      </c>
      <c r="J380" s="18"/>
      <c r="K380" s="18"/>
      <c r="L380" s="18"/>
      <c r="M380" s="18"/>
      <c r="N380" s="17">
        <v>0</v>
      </c>
      <c r="O380" s="17">
        <v>0</v>
      </c>
      <c r="P380" s="17">
        <v>0</v>
      </c>
      <c r="Q380" s="17">
        <f>P380*V$4/100</f>
        <v>0</v>
      </c>
      <c r="R380" s="17">
        <v>0</v>
      </c>
      <c r="S380" s="17">
        <f>R380*V$4/100</f>
        <v>0</v>
      </c>
      <c r="T380" s="17">
        <v>0</v>
      </c>
      <c r="U380" s="17">
        <v>0</v>
      </c>
      <c r="V380" s="17">
        <v>0</v>
      </c>
      <c r="W380" s="17">
        <v>0</v>
      </c>
    </row>
    <row r="381" spans="1:23" ht="15">
      <c r="A381" s="17">
        <v>8</v>
      </c>
      <c r="B381" s="2" t="s">
        <v>25</v>
      </c>
      <c r="C381" s="14"/>
      <c r="D381" s="39"/>
      <c r="E381" s="17">
        <v>1</v>
      </c>
      <c r="F381" s="21">
        <v>0</v>
      </c>
      <c r="G381" s="10">
        <v>2.81</v>
      </c>
      <c r="H381" s="46">
        <f>G381*$V$4*1.71</f>
        <v>85035.854699999996</v>
      </c>
      <c r="I381" s="18">
        <f t="shared" si="128"/>
        <v>8503.58547</v>
      </c>
      <c r="J381" s="18"/>
      <c r="K381" s="18"/>
      <c r="L381" s="18"/>
      <c r="M381" s="18"/>
      <c r="N381" s="17">
        <v>0</v>
      </c>
      <c r="O381" s="17">
        <v>0</v>
      </c>
      <c r="P381" s="17">
        <v>0</v>
      </c>
      <c r="Q381" s="17">
        <f>P381*V$4/100</f>
        <v>0</v>
      </c>
      <c r="R381" s="17">
        <v>0</v>
      </c>
      <c r="S381" s="17">
        <f>R381*V$4/100</f>
        <v>0</v>
      </c>
      <c r="T381" s="17">
        <v>0</v>
      </c>
      <c r="U381" s="17">
        <v>0</v>
      </c>
      <c r="V381" s="17">
        <v>0</v>
      </c>
      <c r="W381" s="17">
        <v>0</v>
      </c>
    </row>
    <row r="382" spans="1:23" ht="15">
      <c r="A382" s="17">
        <v>9</v>
      </c>
      <c r="B382" s="2" t="s">
        <v>25</v>
      </c>
      <c r="C382" s="14"/>
      <c r="D382" s="39"/>
      <c r="E382" s="17">
        <v>1</v>
      </c>
      <c r="F382" s="21">
        <v>0</v>
      </c>
      <c r="G382" s="10">
        <v>2.81</v>
      </c>
      <c r="H382" s="46">
        <f>G382*$V$4*1.71</f>
        <v>85035.854699999996</v>
      </c>
      <c r="I382" s="18">
        <f t="shared" si="128"/>
        <v>8503.58547</v>
      </c>
      <c r="J382" s="18"/>
      <c r="K382" s="18"/>
      <c r="L382" s="18"/>
      <c r="M382" s="18"/>
      <c r="N382" s="17">
        <v>0</v>
      </c>
      <c r="O382" s="17">
        <v>0</v>
      </c>
      <c r="P382" s="17">
        <v>0</v>
      </c>
      <c r="Q382" s="17">
        <f>P382*V$4/100</f>
        <v>0</v>
      </c>
      <c r="R382" s="17">
        <v>0</v>
      </c>
      <c r="S382" s="17">
        <f>R382*V$4/100</f>
        <v>0</v>
      </c>
      <c r="T382" s="17">
        <v>0</v>
      </c>
      <c r="U382" s="17">
        <v>0</v>
      </c>
      <c r="V382" s="17">
        <v>0</v>
      </c>
      <c r="W382" s="17">
        <v>0</v>
      </c>
    </row>
    <row r="383" spans="1:23" ht="15">
      <c r="A383" s="17">
        <v>10</v>
      </c>
      <c r="B383" s="2" t="s">
        <v>197</v>
      </c>
      <c r="C383" s="39"/>
      <c r="D383" s="39"/>
      <c r="E383" s="17">
        <v>1</v>
      </c>
      <c r="F383" s="21">
        <v>0</v>
      </c>
      <c r="G383" s="10">
        <v>2.81</v>
      </c>
      <c r="H383" s="46">
        <f>G383*$V$4*1.71</f>
        <v>85035.854699999996</v>
      </c>
      <c r="I383" s="18">
        <f t="shared" si="128"/>
        <v>8503.58547</v>
      </c>
      <c r="J383" s="18"/>
      <c r="K383" s="18"/>
      <c r="L383" s="18"/>
      <c r="M383" s="18"/>
      <c r="N383" s="17">
        <v>0</v>
      </c>
      <c r="O383" s="17">
        <v>0</v>
      </c>
      <c r="P383" s="17">
        <v>0</v>
      </c>
      <c r="Q383" s="17">
        <f>P383*V$4/100</f>
        <v>0</v>
      </c>
      <c r="R383" s="17">
        <v>0</v>
      </c>
      <c r="S383" s="17">
        <f>R383*V$4/100</f>
        <v>0</v>
      </c>
      <c r="T383" s="17">
        <v>0</v>
      </c>
      <c r="U383" s="17">
        <v>0</v>
      </c>
      <c r="V383" s="17">
        <v>0</v>
      </c>
      <c r="W383" s="17">
        <v>0</v>
      </c>
    </row>
    <row r="384" spans="1:23" ht="15">
      <c r="A384" s="17">
        <v>11</v>
      </c>
      <c r="B384" s="2" t="s">
        <v>197</v>
      </c>
      <c r="C384" s="14"/>
      <c r="D384" s="39"/>
      <c r="E384" s="17">
        <v>1</v>
      </c>
      <c r="F384" s="21">
        <v>0</v>
      </c>
      <c r="G384" s="10">
        <v>2.81</v>
      </c>
      <c r="H384" s="46">
        <f>G384*$V$4*1.71</f>
        <v>85035.854699999996</v>
      </c>
      <c r="I384" s="18">
        <f t="shared" si="128"/>
        <v>8503.58547</v>
      </c>
      <c r="J384" s="18"/>
      <c r="K384" s="18"/>
      <c r="L384" s="18"/>
      <c r="M384" s="18"/>
      <c r="N384" s="17">
        <v>0</v>
      </c>
      <c r="O384" s="17">
        <v>0</v>
      </c>
      <c r="P384" s="17">
        <v>0</v>
      </c>
      <c r="Q384" s="17">
        <f>P384*V$4/100</f>
        <v>0</v>
      </c>
      <c r="R384" s="17">
        <v>0</v>
      </c>
      <c r="S384" s="17">
        <f>R384*V$4/100</f>
        <v>0</v>
      </c>
      <c r="T384" s="17">
        <v>0</v>
      </c>
      <c r="U384" s="17">
        <v>0</v>
      </c>
      <c r="V384" s="17">
        <v>0</v>
      </c>
      <c r="W384" s="17">
        <v>0</v>
      </c>
    </row>
    <row r="385" spans="1:23">
      <c r="A385" s="17">
        <v>12</v>
      </c>
      <c r="B385" s="2" t="s">
        <v>97</v>
      </c>
      <c r="C385" s="14"/>
      <c r="D385" s="44"/>
      <c r="E385" s="17">
        <v>2</v>
      </c>
      <c r="F385" s="21">
        <v>0</v>
      </c>
      <c r="G385" s="10">
        <v>2.84</v>
      </c>
      <c r="H385" s="46">
        <f>G385*$V$4*1.71</f>
        <v>85943.710799999986</v>
      </c>
      <c r="I385" s="18">
        <f t="shared" si="128"/>
        <v>8594.371079999999</v>
      </c>
      <c r="J385" s="18"/>
      <c r="K385" s="18"/>
      <c r="L385" s="18"/>
      <c r="M385" s="18"/>
      <c r="N385" s="17">
        <v>0</v>
      </c>
      <c r="O385" s="17">
        <v>0</v>
      </c>
      <c r="P385" s="17">
        <v>0</v>
      </c>
      <c r="Q385" s="17">
        <f>P385*V$4/100</f>
        <v>0</v>
      </c>
      <c r="R385" s="17">
        <v>0</v>
      </c>
      <c r="S385" s="17">
        <f>R385*V$4/100</f>
        <v>0</v>
      </c>
      <c r="T385" s="17">
        <v>0</v>
      </c>
      <c r="U385" s="17">
        <v>0</v>
      </c>
      <c r="V385" s="17">
        <v>0</v>
      </c>
      <c r="W385" s="17">
        <v>0</v>
      </c>
    </row>
    <row r="386" spans="1:23">
      <c r="A386" s="17">
        <v>13</v>
      </c>
      <c r="B386" s="2" t="s">
        <v>97</v>
      </c>
      <c r="C386" s="44"/>
      <c r="D386" s="44"/>
      <c r="E386" s="17">
        <v>2</v>
      </c>
      <c r="F386" s="21">
        <v>0</v>
      </c>
      <c r="G386" s="10">
        <v>2.84</v>
      </c>
      <c r="H386" s="46">
        <f>G386*$V$4*1.71</f>
        <v>85943.710799999986</v>
      </c>
      <c r="I386" s="18">
        <f t="shared" si="128"/>
        <v>8594.371079999999</v>
      </c>
      <c r="J386" s="18"/>
      <c r="K386" s="18"/>
      <c r="L386" s="18"/>
      <c r="M386" s="18"/>
      <c r="N386" s="17">
        <v>0</v>
      </c>
      <c r="O386" s="17">
        <v>0</v>
      </c>
      <c r="P386" s="17">
        <v>0</v>
      </c>
      <c r="Q386" s="17">
        <f>P386*V$4/100</f>
        <v>0</v>
      </c>
      <c r="R386" s="17">
        <v>0</v>
      </c>
      <c r="S386" s="17">
        <f>R386*V$4/100</f>
        <v>0</v>
      </c>
      <c r="T386" s="17">
        <v>0</v>
      </c>
      <c r="U386" s="17">
        <v>0</v>
      </c>
      <c r="V386" s="17">
        <v>0</v>
      </c>
      <c r="W386" s="17">
        <v>0</v>
      </c>
    </row>
    <row r="387" spans="1:23">
      <c r="A387" s="17">
        <v>14</v>
      </c>
      <c r="B387" s="2" t="s">
        <v>97</v>
      </c>
      <c r="C387" s="44"/>
      <c r="D387" s="44"/>
      <c r="E387" s="17">
        <v>2</v>
      </c>
      <c r="F387" s="21">
        <v>0</v>
      </c>
      <c r="G387" s="10">
        <v>2.84</v>
      </c>
      <c r="H387" s="46">
        <f>G387*$V$4*1.71</f>
        <v>85943.710799999986</v>
      </c>
      <c r="I387" s="18">
        <f t="shared" si="128"/>
        <v>8594.371079999999</v>
      </c>
      <c r="J387" s="18"/>
      <c r="K387" s="18"/>
      <c r="L387" s="18"/>
      <c r="M387" s="18"/>
      <c r="N387" s="17">
        <v>0</v>
      </c>
      <c r="O387" s="17">
        <v>0</v>
      </c>
      <c r="P387" s="17">
        <v>0</v>
      </c>
      <c r="Q387" s="17">
        <f>P387*V$4/100</f>
        <v>0</v>
      </c>
      <c r="R387" s="17">
        <v>0</v>
      </c>
      <c r="S387" s="17">
        <f>R387*V$4/100</f>
        <v>0</v>
      </c>
      <c r="T387" s="17">
        <v>0</v>
      </c>
      <c r="U387" s="17">
        <v>0</v>
      </c>
      <c r="V387" s="17">
        <v>0</v>
      </c>
      <c r="W387" s="17">
        <v>0</v>
      </c>
    </row>
    <row r="388" spans="1:23" ht="22.5">
      <c r="A388" s="17">
        <v>15</v>
      </c>
      <c r="B388" s="2" t="s">
        <v>26</v>
      </c>
      <c r="C388" s="14"/>
      <c r="D388" s="14"/>
      <c r="E388" s="17">
        <v>4</v>
      </c>
      <c r="F388" s="21">
        <v>0</v>
      </c>
      <c r="G388" s="32">
        <v>2.9</v>
      </c>
      <c r="H388" s="46">
        <f>G388*$V$4*1.71</f>
        <v>87759.422999999995</v>
      </c>
      <c r="I388" s="18">
        <f t="shared" si="128"/>
        <v>8775.9423000000006</v>
      </c>
      <c r="J388" s="18"/>
      <c r="K388" s="18"/>
      <c r="L388" s="18"/>
      <c r="M388" s="18"/>
      <c r="N388" s="17">
        <v>0</v>
      </c>
      <c r="O388" s="17">
        <v>0</v>
      </c>
      <c r="P388" s="17">
        <v>0</v>
      </c>
      <c r="Q388" s="17">
        <f>P388*V$4/100</f>
        <v>0</v>
      </c>
      <c r="R388" s="17">
        <v>35</v>
      </c>
      <c r="S388" s="17">
        <f>R388*V$4/100</f>
        <v>6193.95</v>
      </c>
      <c r="T388" s="17">
        <v>0</v>
      </c>
      <c r="U388" s="17">
        <v>0</v>
      </c>
      <c r="V388" s="17">
        <v>0</v>
      </c>
      <c r="W388" s="17">
        <v>0</v>
      </c>
    </row>
    <row r="389" spans="1:23" ht="22.5">
      <c r="A389" s="17">
        <v>16</v>
      </c>
      <c r="B389" s="2" t="s">
        <v>26</v>
      </c>
      <c r="C389" s="14"/>
      <c r="D389" s="14"/>
      <c r="E389" s="17">
        <v>4</v>
      </c>
      <c r="F389" s="21">
        <v>0</v>
      </c>
      <c r="G389" s="32">
        <v>2.9</v>
      </c>
      <c r="H389" s="46">
        <f>G389*$V$4*1.71</f>
        <v>87759.422999999995</v>
      </c>
      <c r="I389" s="18">
        <f t="shared" si="128"/>
        <v>8775.9423000000006</v>
      </c>
      <c r="J389" s="18"/>
      <c r="K389" s="18"/>
      <c r="L389" s="18"/>
      <c r="M389" s="18"/>
      <c r="N389" s="17">
        <v>0</v>
      </c>
      <c r="O389" s="17">
        <v>0</v>
      </c>
      <c r="P389" s="17">
        <v>0</v>
      </c>
      <c r="Q389" s="17">
        <f>P389*V$4/100</f>
        <v>0</v>
      </c>
      <c r="R389" s="17">
        <v>35</v>
      </c>
      <c r="S389" s="17">
        <f>R389*V$4/100</f>
        <v>6193.95</v>
      </c>
      <c r="T389" s="17">
        <v>0</v>
      </c>
      <c r="U389" s="17">
        <v>0</v>
      </c>
      <c r="V389" s="17">
        <v>0</v>
      </c>
      <c r="W389" s="17">
        <v>0</v>
      </c>
    </row>
    <row r="390" spans="1:23" ht="22.5">
      <c r="A390" s="17">
        <v>17</v>
      </c>
      <c r="B390" s="2" t="s">
        <v>26</v>
      </c>
      <c r="C390" s="14"/>
      <c r="D390" s="14"/>
      <c r="E390" s="17">
        <v>4</v>
      </c>
      <c r="F390" s="21">
        <v>0</v>
      </c>
      <c r="G390" s="32">
        <v>2.9</v>
      </c>
      <c r="H390" s="46">
        <f>G390*$V$4*1.71</f>
        <v>87759.422999999995</v>
      </c>
      <c r="I390" s="18">
        <f t="shared" si="128"/>
        <v>8775.9423000000006</v>
      </c>
      <c r="J390" s="18"/>
      <c r="K390" s="18"/>
      <c r="L390" s="18"/>
      <c r="M390" s="18"/>
      <c r="N390" s="17">
        <v>0</v>
      </c>
      <c r="O390" s="17">
        <v>0</v>
      </c>
      <c r="P390" s="17">
        <v>0</v>
      </c>
      <c r="Q390" s="17">
        <f>P390*V$4/100</f>
        <v>0</v>
      </c>
      <c r="R390" s="17">
        <v>35</v>
      </c>
      <c r="S390" s="17">
        <f>R390*V$4/100</f>
        <v>6193.95</v>
      </c>
      <c r="T390" s="17">
        <v>0</v>
      </c>
      <c r="U390" s="17">
        <v>0</v>
      </c>
      <c r="V390" s="17">
        <v>0</v>
      </c>
      <c r="W390" s="17">
        <v>0</v>
      </c>
    </row>
    <row r="391" spans="1:23" ht="22.5">
      <c r="A391" s="17">
        <v>18</v>
      </c>
      <c r="B391" s="2" t="s">
        <v>26</v>
      </c>
      <c r="C391" s="14"/>
      <c r="D391" s="14"/>
      <c r="E391" s="17">
        <v>4</v>
      </c>
      <c r="F391" s="21">
        <v>0</v>
      </c>
      <c r="G391" s="32">
        <v>2.9</v>
      </c>
      <c r="H391" s="46">
        <f>G391*$V$4*1.71</f>
        <v>87759.422999999995</v>
      </c>
      <c r="I391" s="18">
        <f t="shared" si="128"/>
        <v>8775.9423000000006</v>
      </c>
      <c r="J391" s="18"/>
      <c r="K391" s="18"/>
      <c r="L391" s="18"/>
      <c r="M391" s="18"/>
      <c r="N391" s="17">
        <v>0</v>
      </c>
      <c r="O391" s="17">
        <v>0</v>
      </c>
      <c r="P391" s="17">
        <v>0</v>
      </c>
      <c r="Q391" s="17">
        <f>P391*V$4/100</f>
        <v>0</v>
      </c>
      <c r="R391" s="17"/>
      <c r="S391" s="17">
        <f>R391*V$4/100</f>
        <v>0</v>
      </c>
      <c r="T391" s="17">
        <v>0</v>
      </c>
      <c r="U391" s="17">
        <v>0</v>
      </c>
      <c r="V391" s="17">
        <v>0</v>
      </c>
      <c r="W391" s="17">
        <v>0</v>
      </c>
    </row>
    <row r="392" spans="1:23" ht="22.5">
      <c r="A392" s="17">
        <v>19</v>
      </c>
      <c r="B392" s="2" t="s">
        <v>124</v>
      </c>
      <c r="C392" s="14"/>
      <c r="D392" s="14"/>
      <c r="E392" s="17">
        <v>4</v>
      </c>
      <c r="F392" s="21">
        <v>0</v>
      </c>
      <c r="G392" s="32">
        <v>2.9</v>
      </c>
      <c r="H392" s="46">
        <f>G392*$V$4*1.71</f>
        <v>87759.422999999995</v>
      </c>
      <c r="I392" s="18">
        <f t="shared" si="128"/>
        <v>8775.9423000000006</v>
      </c>
      <c r="J392" s="18"/>
      <c r="K392" s="18"/>
      <c r="L392" s="18"/>
      <c r="M392" s="18"/>
      <c r="N392" s="17">
        <v>0</v>
      </c>
      <c r="O392" s="17">
        <v>0</v>
      </c>
      <c r="P392" s="17">
        <v>0</v>
      </c>
      <c r="Q392" s="17">
        <f>P392*V$4/100</f>
        <v>0</v>
      </c>
      <c r="R392" s="17">
        <v>35</v>
      </c>
      <c r="S392" s="17">
        <f>R392*V$4/100</f>
        <v>6193.95</v>
      </c>
      <c r="T392" s="17">
        <v>0</v>
      </c>
      <c r="U392" s="17">
        <v>0</v>
      </c>
      <c r="V392" s="17">
        <v>0</v>
      </c>
      <c r="W392" s="17">
        <v>0</v>
      </c>
    </row>
    <row r="393" spans="1:23" ht="22.5">
      <c r="A393" s="17">
        <v>20</v>
      </c>
      <c r="B393" s="2" t="s">
        <v>124</v>
      </c>
      <c r="C393" s="14"/>
      <c r="D393" s="14"/>
      <c r="E393" s="17">
        <v>4</v>
      </c>
      <c r="F393" s="21">
        <v>0</v>
      </c>
      <c r="G393" s="32">
        <v>2.9</v>
      </c>
      <c r="H393" s="46">
        <f>G393*$V$4*1.71</f>
        <v>87759.422999999995</v>
      </c>
      <c r="I393" s="18">
        <f t="shared" ref="I393:I406" si="129">H393*0.1</f>
        <v>8775.9423000000006</v>
      </c>
      <c r="J393" s="18"/>
      <c r="K393" s="18"/>
      <c r="L393" s="18"/>
      <c r="M393" s="18"/>
      <c r="N393" s="17">
        <v>0</v>
      </c>
      <c r="O393" s="17">
        <v>0</v>
      </c>
      <c r="P393" s="17">
        <v>0</v>
      </c>
      <c r="Q393" s="17">
        <f>P393*V$4/100</f>
        <v>0</v>
      </c>
      <c r="R393" s="17">
        <v>35</v>
      </c>
      <c r="S393" s="17">
        <f>R393*V$4/100</f>
        <v>6193.95</v>
      </c>
      <c r="T393" s="17">
        <v>0</v>
      </c>
      <c r="U393" s="17">
        <v>0</v>
      </c>
      <c r="V393" s="17">
        <v>0</v>
      </c>
      <c r="W393" s="17">
        <v>0</v>
      </c>
    </row>
    <row r="394" spans="1:23" ht="23.25">
      <c r="A394" s="17">
        <v>21</v>
      </c>
      <c r="B394" s="2" t="s">
        <v>124</v>
      </c>
      <c r="C394" s="39"/>
      <c r="D394" s="14"/>
      <c r="E394" s="17">
        <v>4</v>
      </c>
      <c r="F394" s="21">
        <v>0</v>
      </c>
      <c r="G394" s="32">
        <v>2.9</v>
      </c>
      <c r="H394" s="46">
        <f>G394*$V$4*1.71</f>
        <v>87759.422999999995</v>
      </c>
      <c r="I394" s="18">
        <f t="shared" si="129"/>
        <v>8775.9423000000006</v>
      </c>
      <c r="J394" s="18"/>
      <c r="K394" s="18"/>
      <c r="L394" s="18"/>
      <c r="M394" s="18"/>
      <c r="N394" s="17">
        <v>0</v>
      </c>
      <c r="O394" s="17">
        <v>0</v>
      </c>
      <c r="P394" s="17">
        <v>0</v>
      </c>
      <c r="Q394" s="17">
        <f>P394*V$4/100</f>
        <v>0</v>
      </c>
      <c r="R394" s="17"/>
      <c r="S394" s="17">
        <f>R394*V$4/100</f>
        <v>0</v>
      </c>
      <c r="T394" s="17">
        <v>0</v>
      </c>
      <c r="U394" s="17">
        <v>0</v>
      </c>
      <c r="V394" s="17">
        <v>0</v>
      </c>
      <c r="W394" s="17">
        <v>0</v>
      </c>
    </row>
    <row r="395" spans="1:23" ht="33.75">
      <c r="A395" s="17">
        <v>22</v>
      </c>
      <c r="B395" s="2" t="s">
        <v>172</v>
      </c>
      <c r="C395" s="14"/>
      <c r="D395" s="14"/>
      <c r="E395" s="17">
        <v>4</v>
      </c>
      <c r="F395" s="21">
        <v>0</v>
      </c>
      <c r="G395" s="32">
        <v>2.9</v>
      </c>
      <c r="H395" s="46">
        <f>G395*$V$4*1.71</f>
        <v>87759.422999999995</v>
      </c>
      <c r="I395" s="18">
        <f t="shared" si="129"/>
        <v>8775.9423000000006</v>
      </c>
      <c r="J395" s="18"/>
      <c r="K395" s="18"/>
      <c r="L395" s="18"/>
      <c r="M395" s="18"/>
      <c r="N395" s="17">
        <v>100</v>
      </c>
      <c r="O395" s="17">
        <v>17697</v>
      </c>
      <c r="P395" s="17">
        <v>0</v>
      </c>
      <c r="Q395" s="17">
        <f>P395*V$4/100</f>
        <v>0</v>
      </c>
      <c r="R395" s="17"/>
      <c r="S395" s="17">
        <f>R395*V$4/100</f>
        <v>0</v>
      </c>
      <c r="T395" s="17">
        <v>0</v>
      </c>
      <c r="U395" s="17">
        <v>0</v>
      </c>
      <c r="V395" s="17">
        <v>0</v>
      </c>
      <c r="W395" s="17">
        <v>0</v>
      </c>
    </row>
    <row r="396" spans="1:23" ht="33.75">
      <c r="A396" s="17">
        <v>23</v>
      </c>
      <c r="B396" s="2" t="s">
        <v>172</v>
      </c>
      <c r="C396" s="14"/>
      <c r="D396" s="14"/>
      <c r="E396" s="17">
        <v>4</v>
      </c>
      <c r="F396" s="21">
        <v>0</v>
      </c>
      <c r="G396" s="32">
        <v>2.9</v>
      </c>
      <c r="H396" s="46">
        <f>G396*$V$4*1.71</f>
        <v>87759.422999999995</v>
      </c>
      <c r="I396" s="18">
        <f t="shared" si="129"/>
        <v>8775.9423000000006</v>
      </c>
      <c r="J396" s="18"/>
      <c r="K396" s="18"/>
      <c r="L396" s="18"/>
      <c r="M396" s="18"/>
      <c r="N396" s="17">
        <v>100</v>
      </c>
      <c r="O396" s="17">
        <v>17697</v>
      </c>
      <c r="P396" s="17">
        <v>0</v>
      </c>
      <c r="Q396" s="17">
        <f>P396*V$4/100</f>
        <v>0</v>
      </c>
      <c r="R396" s="17"/>
      <c r="S396" s="17">
        <f>R396*V$4/100</f>
        <v>0</v>
      </c>
      <c r="T396" s="17">
        <v>0</v>
      </c>
      <c r="U396" s="17">
        <v>0</v>
      </c>
      <c r="V396" s="17">
        <v>0</v>
      </c>
      <c r="W396" s="17">
        <v>0</v>
      </c>
    </row>
    <row r="397" spans="1:23" ht="33.75">
      <c r="A397" s="17">
        <v>24</v>
      </c>
      <c r="B397" s="2" t="s">
        <v>172</v>
      </c>
      <c r="C397" s="14"/>
      <c r="D397" s="14"/>
      <c r="E397" s="17">
        <v>4</v>
      </c>
      <c r="F397" s="21">
        <v>0</v>
      </c>
      <c r="G397" s="32">
        <v>2.9</v>
      </c>
      <c r="H397" s="46">
        <f>G397*$V$4*1.71</f>
        <v>87759.422999999995</v>
      </c>
      <c r="I397" s="18">
        <f t="shared" si="129"/>
        <v>8775.9423000000006</v>
      </c>
      <c r="J397" s="18"/>
      <c r="K397" s="18"/>
      <c r="L397" s="18"/>
      <c r="M397" s="18"/>
      <c r="N397" s="17">
        <v>100</v>
      </c>
      <c r="O397" s="17">
        <v>17697</v>
      </c>
      <c r="P397" s="17">
        <v>0</v>
      </c>
      <c r="Q397" s="17">
        <f>P397*V$4/100</f>
        <v>0</v>
      </c>
      <c r="R397" s="17">
        <v>35</v>
      </c>
      <c r="S397" s="17">
        <f>R397*V$4/100</f>
        <v>6193.95</v>
      </c>
      <c r="T397" s="17">
        <v>0</v>
      </c>
      <c r="U397" s="17">
        <v>0</v>
      </c>
      <c r="V397" s="17">
        <v>0</v>
      </c>
      <c r="W397" s="17">
        <v>0</v>
      </c>
    </row>
    <row r="398" spans="1:23" ht="33.75">
      <c r="A398" s="17">
        <v>25</v>
      </c>
      <c r="B398" s="2" t="s">
        <v>172</v>
      </c>
      <c r="C398" s="14"/>
      <c r="D398" s="14"/>
      <c r="E398" s="17">
        <v>4</v>
      </c>
      <c r="F398" s="21">
        <v>0</v>
      </c>
      <c r="G398" s="32">
        <v>2.9</v>
      </c>
      <c r="H398" s="46">
        <f>G398*$V$4*1.71</f>
        <v>87759.422999999995</v>
      </c>
      <c r="I398" s="18">
        <f t="shared" si="129"/>
        <v>8775.9423000000006</v>
      </c>
      <c r="J398" s="18"/>
      <c r="K398" s="18"/>
      <c r="L398" s="18"/>
      <c r="M398" s="18"/>
      <c r="N398" s="17">
        <v>100</v>
      </c>
      <c r="O398" s="17">
        <v>17697</v>
      </c>
      <c r="P398" s="17">
        <v>0</v>
      </c>
      <c r="Q398" s="17">
        <f>P398*V$4/100</f>
        <v>0</v>
      </c>
      <c r="R398" s="17">
        <v>35</v>
      </c>
      <c r="S398" s="17">
        <f>R398*V$4/100</f>
        <v>6193.95</v>
      </c>
      <c r="T398" s="17">
        <v>0</v>
      </c>
      <c r="U398" s="17">
        <v>0</v>
      </c>
      <c r="V398" s="17">
        <v>0</v>
      </c>
      <c r="W398" s="17">
        <v>0</v>
      </c>
    </row>
    <row r="399" spans="1:23" ht="33.75">
      <c r="A399" s="17">
        <v>26</v>
      </c>
      <c r="B399" s="2" t="s">
        <v>172</v>
      </c>
      <c r="C399" s="14"/>
      <c r="D399" s="14"/>
      <c r="E399" s="17">
        <v>4</v>
      </c>
      <c r="F399" s="21">
        <v>0</v>
      </c>
      <c r="G399" s="32">
        <v>2.9</v>
      </c>
      <c r="H399" s="46">
        <f>G399*$V$4*1.71</f>
        <v>87759.422999999995</v>
      </c>
      <c r="I399" s="18">
        <f t="shared" si="129"/>
        <v>8775.9423000000006</v>
      </c>
      <c r="J399" s="18"/>
      <c r="K399" s="18"/>
      <c r="L399" s="18"/>
      <c r="M399" s="18"/>
      <c r="N399" s="17">
        <v>100</v>
      </c>
      <c r="O399" s="17">
        <v>17697</v>
      </c>
      <c r="P399" s="17">
        <v>0</v>
      </c>
      <c r="Q399" s="17">
        <f>P399*V$4/100</f>
        <v>0</v>
      </c>
      <c r="R399" s="17">
        <v>35</v>
      </c>
      <c r="S399" s="17">
        <f>R399*V$4/100</f>
        <v>6193.95</v>
      </c>
      <c r="T399" s="17">
        <v>0</v>
      </c>
      <c r="U399" s="17">
        <v>0</v>
      </c>
      <c r="V399" s="17">
        <v>0</v>
      </c>
      <c r="W399" s="17">
        <v>0</v>
      </c>
    </row>
    <row r="400" spans="1:23" ht="33.75">
      <c r="A400" s="17">
        <v>27</v>
      </c>
      <c r="B400" s="2" t="s">
        <v>172</v>
      </c>
      <c r="C400" s="14"/>
      <c r="D400" s="14"/>
      <c r="E400" s="17">
        <v>4</v>
      </c>
      <c r="F400" s="21">
        <v>0</v>
      </c>
      <c r="G400" s="32">
        <v>2.9</v>
      </c>
      <c r="H400" s="46">
        <f>G400*$V$4*1.71</f>
        <v>87759.422999999995</v>
      </c>
      <c r="I400" s="18">
        <f t="shared" si="129"/>
        <v>8775.9423000000006</v>
      </c>
      <c r="J400" s="18"/>
      <c r="K400" s="18"/>
      <c r="L400" s="18"/>
      <c r="M400" s="18"/>
      <c r="N400" s="17">
        <v>100</v>
      </c>
      <c r="O400" s="17">
        <v>17697</v>
      </c>
      <c r="P400" s="17">
        <v>0</v>
      </c>
      <c r="Q400" s="17">
        <f>P400*V$4/100</f>
        <v>0</v>
      </c>
      <c r="R400" s="17">
        <v>35</v>
      </c>
      <c r="S400" s="17">
        <f>R400*V$4/100</f>
        <v>6193.95</v>
      </c>
      <c r="T400" s="17">
        <v>0</v>
      </c>
      <c r="U400" s="17">
        <v>0</v>
      </c>
      <c r="V400" s="17">
        <v>0</v>
      </c>
      <c r="W400" s="17">
        <v>0</v>
      </c>
    </row>
    <row r="401" spans="1:23" ht="33.75">
      <c r="A401" s="17">
        <v>28</v>
      </c>
      <c r="B401" s="2" t="s">
        <v>172</v>
      </c>
      <c r="C401" s="14"/>
      <c r="D401" s="14"/>
      <c r="E401" s="17">
        <v>4</v>
      </c>
      <c r="F401" s="21">
        <v>0</v>
      </c>
      <c r="G401" s="32">
        <v>2.9</v>
      </c>
      <c r="H401" s="46">
        <f>G401*$V$4*1.71</f>
        <v>87759.422999999995</v>
      </c>
      <c r="I401" s="18">
        <f t="shared" si="129"/>
        <v>8775.9423000000006</v>
      </c>
      <c r="J401" s="18"/>
      <c r="K401" s="18"/>
      <c r="L401" s="18"/>
      <c r="M401" s="18"/>
      <c r="N401" s="17">
        <v>100</v>
      </c>
      <c r="O401" s="17">
        <v>17697</v>
      </c>
      <c r="P401" s="17">
        <v>0</v>
      </c>
      <c r="Q401" s="17">
        <f>P401*V$4/100</f>
        <v>0</v>
      </c>
      <c r="R401" s="17"/>
      <c r="S401" s="17">
        <f>R401*V$4/100</f>
        <v>0</v>
      </c>
      <c r="T401" s="17">
        <v>0</v>
      </c>
      <c r="U401" s="17">
        <v>0</v>
      </c>
      <c r="V401" s="17">
        <v>0</v>
      </c>
      <c r="W401" s="17">
        <v>0</v>
      </c>
    </row>
    <row r="402" spans="1:23" ht="33.75">
      <c r="A402" s="17">
        <v>29</v>
      </c>
      <c r="B402" s="2" t="s">
        <v>172</v>
      </c>
      <c r="C402" s="14"/>
      <c r="D402" s="14"/>
      <c r="E402" s="17">
        <v>4</v>
      </c>
      <c r="F402" s="21">
        <v>0</v>
      </c>
      <c r="G402" s="32">
        <v>2.9</v>
      </c>
      <c r="H402" s="46">
        <f>G402*$V$4*1.71</f>
        <v>87759.422999999995</v>
      </c>
      <c r="I402" s="18">
        <f t="shared" si="129"/>
        <v>8775.9423000000006</v>
      </c>
      <c r="J402" s="18"/>
      <c r="K402" s="18"/>
      <c r="L402" s="18"/>
      <c r="M402" s="18"/>
      <c r="N402" s="17">
        <v>100</v>
      </c>
      <c r="O402" s="17">
        <f>N402*V4/100</f>
        <v>17697</v>
      </c>
      <c r="P402" s="17">
        <v>0</v>
      </c>
      <c r="Q402" s="17">
        <f>P402*V$4/100</f>
        <v>0</v>
      </c>
      <c r="R402" s="17"/>
      <c r="S402" s="17">
        <f>R402*V$4/100</f>
        <v>0</v>
      </c>
      <c r="T402" s="17">
        <v>0</v>
      </c>
      <c r="U402" s="17">
        <v>0</v>
      </c>
      <c r="V402" s="17">
        <v>0</v>
      </c>
      <c r="W402" s="17">
        <v>0</v>
      </c>
    </row>
    <row r="403" spans="1:23">
      <c r="A403" s="17">
        <v>30</v>
      </c>
      <c r="B403" s="2" t="s">
        <v>27</v>
      </c>
      <c r="C403" s="14"/>
      <c r="D403" s="14"/>
      <c r="E403" s="17">
        <v>3</v>
      </c>
      <c r="F403" s="21">
        <v>0</v>
      </c>
      <c r="G403" s="10">
        <v>2.86</v>
      </c>
      <c r="H403" s="46">
        <f>G403*$V$4*1.71</f>
        <v>86548.948199999999</v>
      </c>
      <c r="I403" s="18">
        <f t="shared" si="129"/>
        <v>8654.8948199999995</v>
      </c>
      <c r="J403" s="18"/>
      <c r="K403" s="18"/>
      <c r="L403" s="18"/>
      <c r="M403" s="18"/>
      <c r="N403" s="17">
        <v>0</v>
      </c>
      <c r="O403" s="17">
        <v>0</v>
      </c>
      <c r="P403" s="17">
        <v>0</v>
      </c>
      <c r="Q403" s="17">
        <f>P403*V$4/100</f>
        <v>0</v>
      </c>
      <c r="R403" s="17">
        <v>0</v>
      </c>
      <c r="S403" s="17">
        <f>R403*V$4/100</f>
        <v>0</v>
      </c>
      <c r="T403" s="17">
        <v>0</v>
      </c>
      <c r="U403" s="17">
        <v>0</v>
      </c>
      <c r="V403" s="17">
        <v>0</v>
      </c>
      <c r="W403" s="17">
        <v>0</v>
      </c>
    </row>
    <row r="404" spans="1:23">
      <c r="A404" s="17">
        <v>31</v>
      </c>
      <c r="B404" s="2" t="s">
        <v>71</v>
      </c>
      <c r="C404" s="14"/>
      <c r="D404" s="14"/>
      <c r="E404" s="17">
        <v>3</v>
      </c>
      <c r="F404" s="21">
        <v>0</v>
      </c>
      <c r="G404" s="10">
        <v>2.86</v>
      </c>
      <c r="H404" s="46">
        <f>G404*$V$4*1.71</f>
        <v>86548.948199999999</v>
      </c>
      <c r="I404" s="18">
        <f t="shared" si="129"/>
        <v>8654.8948199999995</v>
      </c>
      <c r="J404" s="18"/>
      <c r="K404" s="18"/>
      <c r="L404" s="18"/>
      <c r="M404" s="18"/>
      <c r="N404" s="17">
        <v>0</v>
      </c>
      <c r="O404" s="17">
        <v>0</v>
      </c>
      <c r="P404" s="17">
        <v>0</v>
      </c>
      <c r="Q404" s="17">
        <f>P404*V$4/100</f>
        <v>0</v>
      </c>
      <c r="R404" s="17">
        <v>0</v>
      </c>
      <c r="S404" s="17">
        <f>R404*V$4/100</f>
        <v>0</v>
      </c>
      <c r="T404" s="17">
        <v>0</v>
      </c>
      <c r="U404" s="17">
        <v>0</v>
      </c>
      <c r="V404" s="17">
        <v>0</v>
      </c>
      <c r="W404" s="17">
        <v>0</v>
      </c>
    </row>
    <row r="405" spans="1:23" ht="34.5">
      <c r="A405" s="17">
        <v>32</v>
      </c>
      <c r="B405" s="2" t="s">
        <v>186</v>
      </c>
      <c r="C405" s="39"/>
      <c r="D405" s="14"/>
      <c r="E405" s="17">
        <v>3</v>
      </c>
      <c r="F405" s="21">
        <v>0</v>
      </c>
      <c r="G405" s="10">
        <v>2.86</v>
      </c>
      <c r="H405" s="46">
        <f>G405*$V$4*1.71</f>
        <v>86548.948199999999</v>
      </c>
      <c r="I405" s="18">
        <f t="shared" si="129"/>
        <v>8654.8948199999995</v>
      </c>
      <c r="J405" s="18"/>
      <c r="K405" s="18"/>
      <c r="L405" s="18"/>
      <c r="M405" s="18"/>
      <c r="N405" s="17">
        <v>0</v>
      </c>
      <c r="O405" s="17">
        <v>0</v>
      </c>
      <c r="P405" s="17">
        <v>0</v>
      </c>
      <c r="Q405" s="17">
        <f>P405*V$4/100</f>
        <v>0</v>
      </c>
      <c r="R405" s="17">
        <v>0</v>
      </c>
      <c r="S405" s="17">
        <f>R405*V$4/100</f>
        <v>0</v>
      </c>
      <c r="T405" s="17">
        <v>0</v>
      </c>
      <c r="U405" s="17">
        <v>0</v>
      </c>
      <c r="V405" s="17">
        <v>0</v>
      </c>
      <c r="W405" s="17">
        <v>0</v>
      </c>
    </row>
    <row r="406" spans="1:23" ht="23.25">
      <c r="A406" s="17">
        <v>33</v>
      </c>
      <c r="B406" s="2" t="s">
        <v>87</v>
      </c>
      <c r="C406" s="39"/>
      <c r="D406" s="14"/>
      <c r="E406" s="17">
        <v>3</v>
      </c>
      <c r="F406" s="21">
        <v>0</v>
      </c>
      <c r="G406" s="10">
        <v>2.86</v>
      </c>
      <c r="H406" s="46">
        <f>G406*$V$4*1.71</f>
        <v>86548.948199999999</v>
      </c>
      <c r="I406" s="18">
        <f t="shared" si="129"/>
        <v>8654.8948199999995</v>
      </c>
      <c r="J406" s="18"/>
      <c r="K406" s="18"/>
      <c r="L406" s="18"/>
      <c r="M406" s="18"/>
      <c r="N406" s="17">
        <v>0</v>
      </c>
      <c r="O406" s="17">
        <v>0</v>
      </c>
      <c r="P406" s="17">
        <v>0</v>
      </c>
      <c r="Q406" s="17">
        <f>P406*V$4/100</f>
        <v>0</v>
      </c>
      <c r="R406" s="17">
        <v>0</v>
      </c>
      <c r="S406" s="17">
        <f>R406*V$4/100</f>
        <v>0</v>
      </c>
      <c r="T406" s="17">
        <v>0</v>
      </c>
      <c r="U406" s="17">
        <v>0</v>
      </c>
      <c r="V406" s="17">
        <v>0</v>
      </c>
      <c r="W406" s="17">
        <v>0</v>
      </c>
    </row>
    <row r="407" spans="1:23" ht="12.75">
      <c r="B407" s="37" t="s">
        <v>28</v>
      </c>
      <c r="H407" s="19"/>
    </row>
    <row r="408" spans="1:23">
      <c r="A408" s="17">
        <v>1</v>
      </c>
      <c r="B408" s="2" t="s">
        <v>167</v>
      </c>
      <c r="C408" s="14"/>
      <c r="D408" s="41" t="s">
        <v>145</v>
      </c>
      <c r="E408" s="43">
        <v>2</v>
      </c>
      <c r="F408" s="11">
        <v>8.01</v>
      </c>
      <c r="G408" s="10">
        <v>4.43</v>
      </c>
      <c r="H408" s="46">
        <f>G408*$V$4*1.71</f>
        <v>134060.08409999998</v>
      </c>
      <c r="I408" s="18">
        <f t="shared" ref="I408:I464" si="130">H408*0.1</f>
        <v>13406.008409999999</v>
      </c>
      <c r="J408" s="18"/>
      <c r="K408" s="18"/>
      <c r="L408" s="18"/>
      <c r="M408" s="18"/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0</v>
      </c>
      <c r="U408" s="17">
        <v>0</v>
      </c>
      <c r="V408" s="17">
        <v>0</v>
      </c>
      <c r="W408" s="17">
        <v>0</v>
      </c>
    </row>
    <row r="409" spans="1:23" ht="22.5">
      <c r="A409" s="17">
        <v>2</v>
      </c>
      <c r="B409" s="2" t="s">
        <v>29</v>
      </c>
      <c r="C409" s="14"/>
      <c r="D409" s="41" t="s">
        <v>144</v>
      </c>
      <c r="E409" s="43">
        <v>3</v>
      </c>
      <c r="F409" s="11">
        <v>16.02</v>
      </c>
      <c r="G409" s="10">
        <v>5.45</v>
      </c>
      <c r="H409" s="46">
        <f>G409*$V$4*1.71</f>
        <v>164927.19150000002</v>
      </c>
      <c r="I409" s="18">
        <f t="shared" si="130"/>
        <v>16492.719150000001</v>
      </c>
      <c r="J409" s="18"/>
      <c r="K409" s="18"/>
      <c r="L409" s="18"/>
      <c r="M409" s="18"/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17">
        <v>0</v>
      </c>
      <c r="W409" s="17">
        <v>0</v>
      </c>
    </row>
    <row r="410" spans="1:23" ht="23.25">
      <c r="A410" s="17">
        <v>3</v>
      </c>
      <c r="B410" s="2" t="s">
        <v>232</v>
      </c>
      <c r="C410" s="39"/>
      <c r="D410" s="41" t="s">
        <v>137</v>
      </c>
      <c r="E410" s="42" t="s">
        <v>136</v>
      </c>
      <c r="F410" s="11">
        <v>3.06</v>
      </c>
      <c r="G410" s="10">
        <v>4.6900000000000004</v>
      </c>
      <c r="H410" s="46">
        <f>G410*$V$4*1.71</f>
        <v>141928.1703</v>
      </c>
      <c r="I410" s="18">
        <f t="shared" si="130"/>
        <v>14192.81703</v>
      </c>
      <c r="J410" s="15"/>
      <c r="K410" s="15"/>
      <c r="L410" s="15"/>
      <c r="M410" s="15"/>
      <c r="N410" s="17"/>
      <c r="O410" s="15">
        <f>N410*V$4/100</f>
        <v>0</v>
      </c>
      <c r="P410" s="17">
        <v>0</v>
      </c>
      <c r="Q410" s="15">
        <f>P410*V$4/100</f>
        <v>0</v>
      </c>
      <c r="R410" s="17">
        <v>0</v>
      </c>
      <c r="S410" s="16">
        <f>R410*V$4/100</f>
        <v>0</v>
      </c>
      <c r="T410" s="17"/>
      <c r="U410" s="16">
        <f>T410*V$4/100</f>
        <v>0</v>
      </c>
      <c r="V410" s="17">
        <v>0</v>
      </c>
      <c r="W410" s="16">
        <f>V410*V$4/100</f>
        <v>0</v>
      </c>
    </row>
    <row r="411" spans="1:23" ht="22.5">
      <c r="A411" s="17">
        <v>4</v>
      </c>
      <c r="B411" s="2" t="s">
        <v>30</v>
      </c>
      <c r="C411" s="14"/>
      <c r="D411" s="41" t="s">
        <v>145</v>
      </c>
      <c r="E411" s="43">
        <v>2</v>
      </c>
      <c r="F411" s="11" t="s">
        <v>131</v>
      </c>
      <c r="G411" s="10">
        <v>4.83</v>
      </c>
      <c r="H411" s="46">
        <f>G411*$V$4*1.71</f>
        <v>146164.8321</v>
      </c>
      <c r="I411" s="18">
        <f t="shared" si="130"/>
        <v>14616.48321</v>
      </c>
      <c r="J411" s="18"/>
      <c r="K411" s="18"/>
      <c r="L411" s="18"/>
      <c r="M411" s="18"/>
      <c r="N411" s="17">
        <v>0</v>
      </c>
      <c r="O411" s="17">
        <v>0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17">
        <v>0</v>
      </c>
      <c r="W411" s="17">
        <v>0</v>
      </c>
    </row>
    <row r="412" spans="1:23" ht="22.5">
      <c r="A412" s="17">
        <v>5</v>
      </c>
      <c r="B412" s="2" t="s">
        <v>30</v>
      </c>
      <c r="C412" s="14"/>
      <c r="D412" s="41" t="s">
        <v>145</v>
      </c>
      <c r="E412" s="43">
        <v>2</v>
      </c>
      <c r="F412" s="32">
        <v>20.04</v>
      </c>
      <c r="G412" s="10">
        <v>4.71</v>
      </c>
      <c r="H412" s="46">
        <f>G412*$V$4*1.71</f>
        <v>142533.40769999998</v>
      </c>
      <c r="I412" s="18">
        <f t="shared" si="130"/>
        <v>14253.340769999999</v>
      </c>
      <c r="J412" s="18"/>
      <c r="K412" s="18"/>
      <c r="L412" s="18"/>
      <c r="M412" s="18"/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7">
        <v>0</v>
      </c>
      <c r="W412" s="17">
        <v>0</v>
      </c>
    </row>
    <row r="413" spans="1:23">
      <c r="A413" s="17">
        <v>6</v>
      </c>
      <c r="B413" s="2" t="s">
        <v>31</v>
      </c>
      <c r="C413" s="14"/>
      <c r="D413" s="41" t="s">
        <v>145</v>
      </c>
      <c r="E413" s="43">
        <v>2</v>
      </c>
      <c r="F413" s="21">
        <v>17.11</v>
      </c>
      <c r="G413" s="10">
        <v>4.6100000000000003</v>
      </c>
      <c r="H413" s="46">
        <f>G413*$V$4*1.71</f>
        <v>139507.22070000001</v>
      </c>
      <c r="I413" s="18">
        <f t="shared" si="130"/>
        <v>13950.722070000002</v>
      </c>
      <c r="J413" s="18"/>
      <c r="K413" s="18"/>
      <c r="L413" s="18"/>
      <c r="M413" s="18"/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17">
        <v>0</v>
      </c>
      <c r="W413" s="17">
        <v>0</v>
      </c>
    </row>
    <row r="414" spans="1:23" ht="22.5">
      <c r="A414" s="17">
        <v>7</v>
      </c>
      <c r="B414" s="2" t="s">
        <v>16</v>
      </c>
      <c r="C414" s="14"/>
      <c r="D414" s="41" t="s">
        <v>145</v>
      </c>
      <c r="E414" s="43">
        <v>2</v>
      </c>
      <c r="F414" s="10">
        <v>21.08</v>
      </c>
      <c r="G414" s="10">
        <v>4.71</v>
      </c>
      <c r="H414" s="46">
        <f>G414*$V$4*1.71</f>
        <v>142533.40769999998</v>
      </c>
      <c r="I414" s="18">
        <f t="shared" si="130"/>
        <v>14253.340769999999</v>
      </c>
      <c r="J414" s="18"/>
      <c r="K414" s="18"/>
      <c r="L414" s="18"/>
      <c r="M414" s="18"/>
      <c r="N414" s="17">
        <v>0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</row>
    <row r="415" spans="1:23">
      <c r="A415" s="17">
        <v>8</v>
      </c>
      <c r="B415" s="2" t="s">
        <v>32</v>
      </c>
      <c r="C415" s="14"/>
      <c r="D415" s="41" t="s">
        <v>145</v>
      </c>
      <c r="E415" s="43">
        <v>2</v>
      </c>
      <c r="F415" s="10">
        <v>14.04</v>
      </c>
      <c r="G415" s="10">
        <v>4.51</v>
      </c>
      <c r="H415" s="46">
        <f>G415*$V$4*1.71</f>
        <v>136481.0337</v>
      </c>
      <c r="I415" s="18">
        <f t="shared" si="130"/>
        <v>13648.103370000001</v>
      </c>
      <c r="J415" s="18"/>
      <c r="K415" s="18"/>
      <c r="L415" s="18"/>
      <c r="M415" s="18"/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7">
        <v>0</v>
      </c>
      <c r="W415" s="17">
        <v>0</v>
      </c>
    </row>
    <row r="416" spans="1:23" ht="15">
      <c r="A416" s="17">
        <v>9</v>
      </c>
      <c r="B416" s="2" t="s">
        <v>32</v>
      </c>
      <c r="C416" s="39"/>
      <c r="D416" s="41" t="s">
        <v>145</v>
      </c>
      <c r="E416" s="43">
        <v>2</v>
      </c>
      <c r="F416" s="10">
        <v>14.04</v>
      </c>
      <c r="G416" s="10">
        <v>4.51</v>
      </c>
      <c r="H416" s="46">
        <f>G416*$V$4*1.71</f>
        <v>136481.0337</v>
      </c>
      <c r="I416" s="18">
        <f t="shared" si="130"/>
        <v>13648.103370000001</v>
      </c>
      <c r="J416" s="18"/>
      <c r="K416" s="18"/>
      <c r="L416" s="18"/>
      <c r="M416" s="18"/>
      <c r="N416" s="17">
        <v>0</v>
      </c>
      <c r="O416" s="17">
        <v>0</v>
      </c>
      <c r="P416" s="17">
        <v>0</v>
      </c>
      <c r="Q416" s="17">
        <v>0</v>
      </c>
      <c r="R416" s="17">
        <v>0</v>
      </c>
      <c r="S416" s="17">
        <v>0</v>
      </c>
      <c r="T416" s="17">
        <v>0</v>
      </c>
      <c r="U416" s="17">
        <v>0</v>
      </c>
      <c r="V416" s="17">
        <v>0</v>
      </c>
      <c r="W416" s="17">
        <v>0</v>
      </c>
    </row>
    <row r="417" spans="1:23" ht="33.75">
      <c r="A417" s="17">
        <v>10</v>
      </c>
      <c r="B417" s="2" t="s">
        <v>17</v>
      </c>
      <c r="C417" s="14"/>
      <c r="D417" s="41" t="s">
        <v>145</v>
      </c>
      <c r="E417" s="43">
        <v>2</v>
      </c>
      <c r="F417" s="10">
        <v>2.06</v>
      </c>
      <c r="G417" s="10">
        <v>4.1900000000000004</v>
      </c>
      <c r="H417" s="46">
        <f>G417*$V$4*1.71</f>
        <v>126797.23530000001</v>
      </c>
      <c r="I417" s="18">
        <f t="shared" si="130"/>
        <v>12679.723530000003</v>
      </c>
      <c r="J417" s="18"/>
      <c r="K417" s="18"/>
      <c r="L417" s="18"/>
      <c r="M417" s="18"/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0</v>
      </c>
      <c r="U417" s="17">
        <v>0</v>
      </c>
      <c r="V417" s="17">
        <v>0</v>
      </c>
      <c r="W417" s="17">
        <v>0</v>
      </c>
    </row>
    <row r="418" spans="1:23">
      <c r="A418" s="17">
        <v>11</v>
      </c>
      <c r="B418" s="2" t="s">
        <v>33</v>
      </c>
      <c r="C418" s="14"/>
      <c r="D418" s="41" t="s">
        <v>145</v>
      </c>
      <c r="E418" s="43">
        <v>2</v>
      </c>
      <c r="F418" s="10">
        <v>4.0999999999999996</v>
      </c>
      <c r="G418" s="10">
        <v>4.2300000000000004</v>
      </c>
      <c r="H418" s="46">
        <f>G418*$V$4*1.71</f>
        <v>128007.71010000001</v>
      </c>
      <c r="I418" s="18">
        <f t="shared" si="130"/>
        <v>12800.771010000002</v>
      </c>
      <c r="J418" s="18"/>
      <c r="K418" s="18"/>
      <c r="L418" s="18"/>
      <c r="M418" s="18"/>
      <c r="N418" s="17">
        <v>0</v>
      </c>
      <c r="O418" s="17">
        <v>0</v>
      </c>
      <c r="P418" s="17">
        <v>0</v>
      </c>
      <c r="Q418" s="17">
        <v>0</v>
      </c>
      <c r="R418" s="17">
        <v>0</v>
      </c>
      <c r="S418" s="17">
        <v>0</v>
      </c>
      <c r="T418" s="17">
        <v>0</v>
      </c>
      <c r="U418" s="17">
        <v>0</v>
      </c>
      <c r="V418" s="17">
        <v>0</v>
      </c>
      <c r="W418" s="17">
        <v>0</v>
      </c>
    </row>
    <row r="419" spans="1:23" ht="22.5">
      <c r="A419" s="17">
        <v>12</v>
      </c>
      <c r="B419" s="2" t="s">
        <v>33</v>
      </c>
      <c r="C419" s="14"/>
      <c r="D419" s="41" t="s">
        <v>145</v>
      </c>
      <c r="E419" s="43">
        <v>2</v>
      </c>
      <c r="F419" s="11" t="s">
        <v>131</v>
      </c>
      <c r="G419" s="10">
        <v>4.83</v>
      </c>
      <c r="H419" s="46">
        <f>G419*$V$4*1.71</f>
        <v>146164.8321</v>
      </c>
      <c r="I419" s="18">
        <f t="shared" si="130"/>
        <v>14616.48321</v>
      </c>
      <c r="J419" s="18"/>
      <c r="K419" s="18"/>
      <c r="L419" s="18"/>
      <c r="M419" s="18"/>
      <c r="N419" s="17">
        <v>0</v>
      </c>
      <c r="O419" s="17">
        <v>0</v>
      </c>
      <c r="P419" s="17">
        <v>0</v>
      </c>
      <c r="Q419" s="17">
        <v>0</v>
      </c>
      <c r="R419" s="17">
        <v>0</v>
      </c>
      <c r="S419" s="17">
        <v>0</v>
      </c>
      <c r="T419" s="17">
        <v>0</v>
      </c>
      <c r="U419" s="17">
        <v>0</v>
      </c>
      <c r="V419" s="17">
        <v>0</v>
      </c>
      <c r="W419" s="17">
        <v>0</v>
      </c>
    </row>
    <row r="420" spans="1:23">
      <c r="A420" s="17">
        <v>13</v>
      </c>
      <c r="B420" s="2" t="s">
        <v>33</v>
      </c>
      <c r="C420" s="14"/>
      <c r="D420" s="41" t="s">
        <v>145</v>
      </c>
      <c r="E420" s="43">
        <v>2</v>
      </c>
      <c r="F420" s="11">
        <v>8.07</v>
      </c>
      <c r="G420" s="10">
        <v>4.43</v>
      </c>
      <c r="H420" s="46">
        <f>G420*$V$4*1.71</f>
        <v>134060.08409999998</v>
      </c>
      <c r="I420" s="18">
        <f t="shared" si="130"/>
        <v>13406.008409999999</v>
      </c>
      <c r="J420" s="18"/>
      <c r="K420" s="18"/>
      <c r="L420" s="18"/>
      <c r="M420" s="18"/>
      <c r="N420" s="17">
        <v>0</v>
      </c>
      <c r="O420" s="17">
        <v>0</v>
      </c>
      <c r="P420" s="17">
        <v>0</v>
      </c>
      <c r="Q420" s="17">
        <v>0</v>
      </c>
      <c r="R420" s="17">
        <v>0</v>
      </c>
      <c r="S420" s="17">
        <v>0</v>
      </c>
      <c r="T420" s="17">
        <v>0</v>
      </c>
      <c r="U420" s="17">
        <v>0</v>
      </c>
      <c r="V420" s="17">
        <v>0</v>
      </c>
      <c r="W420" s="17">
        <v>0</v>
      </c>
    </row>
    <row r="421" spans="1:23">
      <c r="A421" s="17">
        <v>14</v>
      </c>
      <c r="B421" s="2" t="s">
        <v>33</v>
      </c>
      <c r="C421" s="14"/>
      <c r="D421" s="41" t="s">
        <v>145</v>
      </c>
      <c r="E421" s="43">
        <v>2</v>
      </c>
      <c r="F421" s="10">
        <v>12.02</v>
      </c>
      <c r="G421" s="10">
        <v>4.46</v>
      </c>
      <c r="H421" s="46">
        <f>G421*$V$4*1.71</f>
        <v>134967.94019999998</v>
      </c>
      <c r="I421" s="18">
        <f t="shared" si="130"/>
        <v>13496.794019999999</v>
      </c>
      <c r="J421" s="18"/>
      <c r="K421" s="18"/>
      <c r="L421" s="18"/>
      <c r="M421" s="18"/>
      <c r="N421" s="17">
        <v>0</v>
      </c>
      <c r="O421" s="17">
        <v>0</v>
      </c>
      <c r="P421" s="17">
        <v>0</v>
      </c>
      <c r="Q421" s="17">
        <v>0</v>
      </c>
      <c r="R421" s="17">
        <v>0</v>
      </c>
      <c r="S421" s="17">
        <v>0</v>
      </c>
      <c r="T421" s="17">
        <v>0</v>
      </c>
      <c r="U421" s="17">
        <v>0</v>
      </c>
      <c r="V421" s="17">
        <v>0</v>
      </c>
      <c r="W421" s="17">
        <v>0</v>
      </c>
    </row>
    <row r="422" spans="1:23">
      <c r="A422" s="17">
        <v>15</v>
      </c>
      <c r="B422" s="2" t="s">
        <v>34</v>
      </c>
      <c r="C422" s="14"/>
      <c r="D422" s="41" t="s">
        <v>146</v>
      </c>
      <c r="E422" s="43"/>
      <c r="F422" s="10">
        <v>16.02</v>
      </c>
      <c r="G422" s="10">
        <v>3.19</v>
      </c>
      <c r="H422" s="46">
        <f>G422*$V$4*1.71</f>
        <v>96535.365300000005</v>
      </c>
      <c r="I422" s="18">
        <f t="shared" si="130"/>
        <v>9653.5365300000012</v>
      </c>
      <c r="J422" s="18"/>
      <c r="K422" s="18"/>
      <c r="L422" s="18"/>
      <c r="M422" s="18"/>
      <c r="N422" s="17">
        <v>0</v>
      </c>
      <c r="O422" s="17">
        <v>0</v>
      </c>
      <c r="P422" s="17">
        <v>0</v>
      </c>
      <c r="Q422" s="17">
        <v>0</v>
      </c>
      <c r="R422" s="17">
        <v>0</v>
      </c>
      <c r="S422" s="17">
        <v>0</v>
      </c>
      <c r="T422" s="17">
        <v>0</v>
      </c>
      <c r="U422" s="17">
        <v>0</v>
      </c>
      <c r="V422" s="17">
        <v>0</v>
      </c>
      <c r="W422" s="17">
        <v>0</v>
      </c>
    </row>
    <row r="423" spans="1:23" ht="23.25">
      <c r="A423" s="17">
        <v>16</v>
      </c>
      <c r="B423" s="2" t="s">
        <v>226</v>
      </c>
      <c r="C423" s="39"/>
      <c r="D423" s="41" t="s">
        <v>146</v>
      </c>
      <c r="E423" s="43"/>
      <c r="F423" s="21">
        <v>2.0299999999999998</v>
      </c>
      <c r="G423" s="10">
        <v>3.01</v>
      </c>
      <c r="H423" s="46">
        <f>G423*$V$4*1.71</f>
        <v>91088.228699999992</v>
      </c>
      <c r="I423" s="18">
        <f t="shared" si="130"/>
        <v>9108.82287</v>
      </c>
      <c r="J423" s="18"/>
      <c r="K423" s="18"/>
      <c r="L423" s="18"/>
      <c r="M423" s="18"/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  <c r="V423" s="17">
        <v>0</v>
      </c>
      <c r="W423" s="17">
        <v>0</v>
      </c>
    </row>
    <row r="424" spans="1:23" ht="22.5">
      <c r="A424" s="17">
        <v>17</v>
      </c>
      <c r="B424" s="2" t="s">
        <v>108</v>
      </c>
      <c r="C424" s="14"/>
      <c r="D424" s="41" t="s">
        <v>146</v>
      </c>
      <c r="E424" s="43"/>
      <c r="F424" s="17">
        <v>8.0299999999999994</v>
      </c>
      <c r="G424" s="10">
        <v>3.12</v>
      </c>
      <c r="H424" s="46">
        <f>G424*$V$4*1.71</f>
        <v>94417.034400000004</v>
      </c>
      <c r="I424" s="18">
        <f t="shared" si="130"/>
        <v>9441.7034400000011</v>
      </c>
      <c r="J424" s="18"/>
      <c r="K424" s="18"/>
      <c r="L424" s="18"/>
      <c r="M424" s="18"/>
      <c r="N424" s="17">
        <v>0</v>
      </c>
      <c r="O424" s="17">
        <v>0</v>
      </c>
      <c r="P424" s="17">
        <v>0</v>
      </c>
      <c r="Q424" s="17">
        <v>0</v>
      </c>
      <c r="R424" s="17">
        <v>0</v>
      </c>
      <c r="S424" s="17">
        <v>0</v>
      </c>
      <c r="T424" s="17">
        <v>0</v>
      </c>
      <c r="U424" s="17">
        <v>0</v>
      </c>
      <c r="V424" s="17">
        <v>0</v>
      </c>
      <c r="W424" s="17">
        <v>0</v>
      </c>
    </row>
    <row r="425" spans="1:23" ht="15">
      <c r="A425" s="17">
        <v>18</v>
      </c>
      <c r="B425" s="2" t="s">
        <v>35</v>
      </c>
      <c r="C425" s="39"/>
      <c r="D425" s="41" t="s">
        <v>146</v>
      </c>
      <c r="E425" s="43"/>
      <c r="F425" s="17">
        <v>2.11</v>
      </c>
      <c r="G425" s="10">
        <v>3.01</v>
      </c>
      <c r="H425" s="46">
        <f>G425*$V$4*1.71</f>
        <v>91088.228699999992</v>
      </c>
      <c r="I425" s="18">
        <f t="shared" si="130"/>
        <v>9108.82287</v>
      </c>
      <c r="J425" s="18"/>
      <c r="K425" s="18"/>
      <c r="L425" s="18"/>
      <c r="M425" s="18"/>
      <c r="N425" s="17">
        <v>0</v>
      </c>
      <c r="O425" s="17">
        <v>0</v>
      </c>
      <c r="P425" s="17">
        <v>0</v>
      </c>
      <c r="Q425" s="17">
        <v>0</v>
      </c>
      <c r="R425" s="17">
        <v>0</v>
      </c>
      <c r="S425" s="17">
        <v>0</v>
      </c>
      <c r="T425" s="17">
        <v>0</v>
      </c>
      <c r="U425" s="17">
        <v>0</v>
      </c>
      <c r="V425" s="17">
        <v>0</v>
      </c>
      <c r="W425" s="17">
        <v>0</v>
      </c>
    </row>
    <row r="426" spans="1:23">
      <c r="A426" s="17">
        <v>19</v>
      </c>
      <c r="B426" s="2" t="s">
        <v>35</v>
      </c>
      <c r="C426" s="14"/>
      <c r="D426" s="41" t="s">
        <v>146</v>
      </c>
      <c r="E426" s="43"/>
      <c r="F426" s="17">
        <v>0.02</v>
      </c>
      <c r="G426" s="10">
        <v>2.95</v>
      </c>
      <c r="H426" s="46">
        <f>G426*$V$4*1.71</f>
        <v>89272.516499999998</v>
      </c>
      <c r="I426" s="18">
        <f t="shared" si="130"/>
        <v>8927.2516500000002</v>
      </c>
      <c r="J426" s="18"/>
      <c r="K426" s="18"/>
      <c r="L426" s="18"/>
      <c r="M426" s="18"/>
      <c r="N426" s="17">
        <v>0</v>
      </c>
      <c r="O426" s="17">
        <v>0</v>
      </c>
      <c r="P426" s="17">
        <v>0</v>
      </c>
      <c r="Q426" s="17">
        <v>0</v>
      </c>
      <c r="R426" s="17">
        <v>0</v>
      </c>
      <c r="S426" s="17">
        <v>0</v>
      </c>
      <c r="T426" s="17">
        <v>0</v>
      </c>
      <c r="U426" s="17">
        <v>0</v>
      </c>
      <c r="V426" s="17">
        <v>0</v>
      </c>
      <c r="W426" s="17">
        <v>0</v>
      </c>
    </row>
    <row r="427" spans="1:23">
      <c r="A427" s="17">
        <v>20</v>
      </c>
      <c r="B427" s="2" t="s">
        <v>35</v>
      </c>
      <c r="C427" s="14"/>
      <c r="D427" s="41" t="s">
        <v>146</v>
      </c>
      <c r="E427" s="43"/>
      <c r="F427" s="10">
        <v>5.01</v>
      </c>
      <c r="G427" s="10">
        <v>3.08</v>
      </c>
      <c r="H427" s="46">
        <f>G427*$V$4*1.71</f>
        <v>93206.559600000008</v>
      </c>
      <c r="I427" s="18">
        <f t="shared" si="130"/>
        <v>9320.6559600000019</v>
      </c>
      <c r="J427" s="18"/>
      <c r="K427" s="18"/>
      <c r="L427" s="18"/>
      <c r="M427" s="18"/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0</v>
      </c>
      <c r="W427" s="17">
        <v>0</v>
      </c>
    </row>
    <row r="428" spans="1:23">
      <c r="A428" s="17">
        <v>21</v>
      </c>
      <c r="B428" s="2" t="s">
        <v>35</v>
      </c>
      <c r="C428" s="14"/>
      <c r="D428" s="41" t="s">
        <v>146</v>
      </c>
      <c r="E428" s="43"/>
      <c r="F428" s="17">
        <v>3.01</v>
      </c>
      <c r="G428" s="10">
        <v>3.04</v>
      </c>
      <c r="H428" s="46">
        <f>G428*$V$4*1.71</f>
        <v>91996.084799999997</v>
      </c>
      <c r="I428" s="18">
        <f t="shared" si="130"/>
        <v>9199.6084800000008</v>
      </c>
      <c r="J428" s="18"/>
      <c r="K428" s="18"/>
      <c r="L428" s="18"/>
      <c r="M428" s="18"/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0</v>
      </c>
      <c r="U428" s="17">
        <v>0</v>
      </c>
      <c r="V428" s="17">
        <v>0</v>
      </c>
      <c r="W428" s="17">
        <v>0</v>
      </c>
    </row>
    <row r="429" spans="1:23">
      <c r="A429" s="17">
        <v>22</v>
      </c>
      <c r="B429" s="2" t="s">
        <v>35</v>
      </c>
      <c r="C429" s="14"/>
      <c r="D429" s="41" t="s">
        <v>146</v>
      </c>
      <c r="E429" s="43"/>
      <c r="F429" s="17">
        <v>1.01</v>
      </c>
      <c r="G429" s="10">
        <v>2.98</v>
      </c>
      <c r="H429" s="46">
        <f>G429*$V$4*1.71</f>
        <v>90180.372599999988</v>
      </c>
      <c r="I429" s="18">
        <f t="shared" si="130"/>
        <v>9018.0372599999992</v>
      </c>
      <c r="J429" s="18"/>
      <c r="K429" s="18"/>
      <c r="L429" s="18"/>
      <c r="M429" s="18"/>
      <c r="N429" s="17">
        <v>0</v>
      </c>
      <c r="O429" s="17">
        <v>0</v>
      </c>
      <c r="P429" s="17">
        <v>0</v>
      </c>
      <c r="Q429" s="17">
        <v>0</v>
      </c>
      <c r="R429" s="17">
        <v>0</v>
      </c>
      <c r="S429" s="17">
        <v>0</v>
      </c>
      <c r="T429" s="17">
        <v>0</v>
      </c>
      <c r="U429" s="17">
        <v>0</v>
      </c>
      <c r="V429" s="17">
        <v>0</v>
      </c>
      <c r="W429" s="17">
        <v>0</v>
      </c>
    </row>
    <row r="430" spans="1:23">
      <c r="A430" s="17">
        <v>23</v>
      </c>
      <c r="B430" s="2" t="s">
        <v>35</v>
      </c>
      <c r="C430" s="14"/>
      <c r="D430" s="41" t="s">
        <v>146</v>
      </c>
      <c r="E430" s="43"/>
      <c r="F430" s="17">
        <v>2.0699999999999998</v>
      </c>
      <c r="G430" s="10">
        <v>3.01</v>
      </c>
      <c r="H430" s="46">
        <f>G430*$V$4*1.71</f>
        <v>91088.228699999992</v>
      </c>
      <c r="I430" s="18">
        <f t="shared" si="130"/>
        <v>9108.82287</v>
      </c>
      <c r="J430" s="18"/>
      <c r="K430" s="18"/>
      <c r="L430" s="18"/>
      <c r="M430" s="18"/>
      <c r="N430" s="17"/>
      <c r="O430" s="17">
        <f>N430*V$4/100</f>
        <v>0</v>
      </c>
      <c r="P430" s="17">
        <v>0</v>
      </c>
      <c r="Q430" s="17">
        <f>P430*V$4/100</f>
        <v>0</v>
      </c>
      <c r="R430" s="17">
        <v>0</v>
      </c>
      <c r="S430" s="17">
        <f>R430*V$4/100</f>
        <v>0</v>
      </c>
      <c r="T430" s="17">
        <v>0</v>
      </c>
      <c r="U430" s="17">
        <f>T430*V$4/100</f>
        <v>0</v>
      </c>
      <c r="V430" s="17">
        <v>0</v>
      </c>
      <c r="W430" s="17">
        <f>V430*V$4/100</f>
        <v>0</v>
      </c>
    </row>
    <row r="431" spans="1:23">
      <c r="A431" s="17">
        <v>24</v>
      </c>
      <c r="B431" s="2" t="s">
        <v>35</v>
      </c>
      <c r="C431" s="14"/>
      <c r="D431" s="41" t="s">
        <v>146</v>
      </c>
      <c r="E431" s="43"/>
      <c r="F431" s="10">
        <v>5.01</v>
      </c>
      <c r="G431" s="10">
        <v>3.08</v>
      </c>
      <c r="H431" s="46">
        <f>G431*$V$4*1.71</f>
        <v>93206.559600000008</v>
      </c>
      <c r="I431" s="18">
        <f t="shared" si="130"/>
        <v>9320.6559600000019</v>
      </c>
      <c r="J431" s="18"/>
      <c r="K431" s="18"/>
      <c r="L431" s="18"/>
      <c r="M431" s="18"/>
      <c r="N431" s="17"/>
      <c r="O431" s="17">
        <f>N431*V$4/100</f>
        <v>0</v>
      </c>
      <c r="P431" s="17">
        <v>0</v>
      </c>
      <c r="Q431" s="17">
        <f>P431*V$4/100</f>
        <v>0</v>
      </c>
      <c r="R431" s="17">
        <v>0</v>
      </c>
      <c r="S431" s="17">
        <f>R431*V$4/100</f>
        <v>0</v>
      </c>
      <c r="T431" s="17">
        <v>0</v>
      </c>
      <c r="U431" s="17">
        <f>T431*V$4/100</f>
        <v>0</v>
      </c>
      <c r="V431" s="17">
        <v>0</v>
      </c>
      <c r="W431" s="17">
        <f>V431*V$4/100</f>
        <v>0</v>
      </c>
    </row>
    <row r="432" spans="1:23" ht="15">
      <c r="A432" s="17">
        <v>25</v>
      </c>
      <c r="B432" s="2" t="s">
        <v>35</v>
      </c>
      <c r="C432" s="39"/>
      <c r="D432" s="41" t="s">
        <v>146</v>
      </c>
      <c r="E432" s="43"/>
      <c r="F432" s="17">
        <v>7.02</v>
      </c>
      <c r="G432" s="10">
        <v>3.12</v>
      </c>
      <c r="H432" s="46">
        <f>G432*$V$4*1.71</f>
        <v>94417.034400000004</v>
      </c>
      <c r="I432" s="18">
        <f t="shared" si="130"/>
        <v>9441.7034400000011</v>
      </c>
      <c r="J432" s="18"/>
      <c r="K432" s="18"/>
      <c r="L432" s="18"/>
      <c r="M432" s="18"/>
      <c r="N432" s="17">
        <v>0</v>
      </c>
      <c r="O432" s="17">
        <v>0</v>
      </c>
      <c r="P432" s="17">
        <v>0</v>
      </c>
      <c r="Q432" s="17">
        <v>0</v>
      </c>
      <c r="R432" s="17">
        <v>0</v>
      </c>
      <c r="S432" s="17">
        <v>0</v>
      </c>
      <c r="T432" s="17">
        <v>0</v>
      </c>
      <c r="U432" s="17">
        <v>0</v>
      </c>
      <c r="V432" s="17">
        <v>0</v>
      </c>
      <c r="W432" s="17">
        <v>0</v>
      </c>
    </row>
    <row r="433" spans="1:23" ht="33.75">
      <c r="A433" s="17">
        <v>26</v>
      </c>
      <c r="B433" s="2" t="s">
        <v>147</v>
      </c>
      <c r="C433" s="14"/>
      <c r="D433" s="41" t="s">
        <v>145</v>
      </c>
      <c r="E433" s="43">
        <v>2</v>
      </c>
      <c r="F433" s="10">
        <v>0</v>
      </c>
      <c r="G433" s="10">
        <v>4.0999999999999996</v>
      </c>
      <c r="H433" s="46">
        <f>G433*$V$4*1.71</f>
        <v>124073.66699999999</v>
      </c>
      <c r="I433" s="18">
        <f t="shared" si="130"/>
        <v>12407.366699999999</v>
      </c>
      <c r="J433" s="18"/>
      <c r="K433" s="18"/>
      <c r="L433" s="18"/>
      <c r="M433" s="18"/>
      <c r="N433" s="17">
        <v>0</v>
      </c>
      <c r="O433" s="17">
        <v>0</v>
      </c>
      <c r="P433" s="17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7">
        <v>0</v>
      </c>
      <c r="W433" s="17">
        <v>0</v>
      </c>
    </row>
    <row r="434" spans="1:23" ht="34.5">
      <c r="A434" s="17">
        <v>27</v>
      </c>
      <c r="B434" s="2" t="s">
        <v>147</v>
      </c>
      <c r="C434" s="39"/>
      <c r="D434" s="41" t="s">
        <v>145</v>
      </c>
      <c r="E434" s="43">
        <v>2</v>
      </c>
      <c r="F434" s="10" t="s">
        <v>88</v>
      </c>
      <c r="G434" s="10">
        <v>4.2699999999999996</v>
      </c>
      <c r="H434" s="46">
        <f>G434*$V$4*1.71</f>
        <v>129218.18489999998</v>
      </c>
      <c r="I434" s="18">
        <f t="shared" si="130"/>
        <v>12921.818489999998</v>
      </c>
      <c r="J434" s="18"/>
      <c r="K434" s="18"/>
      <c r="L434" s="18"/>
      <c r="M434" s="18"/>
      <c r="N434" s="17">
        <v>0</v>
      </c>
      <c r="O434" s="17">
        <v>0</v>
      </c>
      <c r="P434" s="17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0</v>
      </c>
      <c r="V434" s="17">
        <v>0</v>
      </c>
      <c r="W434" s="17">
        <v>0</v>
      </c>
    </row>
    <row r="435" spans="1:23">
      <c r="A435" s="17">
        <v>28</v>
      </c>
      <c r="B435" s="2" t="s">
        <v>120</v>
      </c>
      <c r="C435" s="14"/>
      <c r="D435" s="41" t="s">
        <v>148</v>
      </c>
      <c r="E435" s="43">
        <v>4</v>
      </c>
      <c r="F435" s="10" t="s">
        <v>131</v>
      </c>
      <c r="G435" s="10">
        <v>4.1900000000000004</v>
      </c>
      <c r="H435" s="46">
        <f>G435*$V$4*1.71</f>
        <v>126797.23530000001</v>
      </c>
      <c r="I435" s="18">
        <f t="shared" si="130"/>
        <v>12679.723530000003</v>
      </c>
      <c r="J435" s="18"/>
      <c r="K435" s="18"/>
      <c r="L435" s="18"/>
      <c r="M435" s="18"/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  <c r="V435" s="17"/>
      <c r="W435" s="17">
        <f>V4*V435/100</f>
        <v>0</v>
      </c>
    </row>
    <row r="436" spans="1:23">
      <c r="A436" s="17">
        <v>29</v>
      </c>
      <c r="B436" s="2" t="s">
        <v>154</v>
      </c>
      <c r="C436" s="14"/>
      <c r="D436" s="41" t="s">
        <v>148</v>
      </c>
      <c r="E436" s="43">
        <v>4</v>
      </c>
      <c r="F436" s="45">
        <v>11.06</v>
      </c>
      <c r="G436" s="10">
        <v>3.94</v>
      </c>
      <c r="H436" s="46">
        <f>G436*$V$4*1.71</f>
        <v>119231.76779999999</v>
      </c>
      <c r="I436" s="18">
        <f t="shared" si="130"/>
        <v>11923.17678</v>
      </c>
      <c r="J436" s="18"/>
      <c r="K436" s="18"/>
      <c r="L436" s="18"/>
      <c r="M436" s="18"/>
      <c r="N436" s="17">
        <v>0</v>
      </c>
      <c r="O436" s="17">
        <f>N436*V$4/100</f>
        <v>0</v>
      </c>
      <c r="P436" s="17">
        <v>0</v>
      </c>
      <c r="Q436" s="18">
        <f>P436*V$4/100</f>
        <v>0</v>
      </c>
      <c r="R436" s="17">
        <v>0</v>
      </c>
      <c r="S436" s="17">
        <f>R436*V$4/100</f>
        <v>0</v>
      </c>
      <c r="T436" s="17">
        <v>0</v>
      </c>
      <c r="U436" s="17">
        <f>T436*V$4/100</f>
        <v>0</v>
      </c>
      <c r="V436" s="17">
        <v>0</v>
      </c>
      <c r="W436" s="17">
        <f>V436*V$4/100</f>
        <v>0</v>
      </c>
    </row>
    <row r="437" spans="1:23" ht="15">
      <c r="A437" s="17">
        <v>30</v>
      </c>
      <c r="B437" s="2" t="s">
        <v>154</v>
      </c>
      <c r="C437" s="39"/>
      <c r="D437" s="41" t="s">
        <v>148</v>
      </c>
      <c r="E437" s="43">
        <v>4</v>
      </c>
      <c r="F437" s="45">
        <v>11.06</v>
      </c>
      <c r="G437" s="10">
        <v>3.94</v>
      </c>
      <c r="H437" s="46">
        <f>G437*$V$4*1.71</f>
        <v>119231.76779999999</v>
      </c>
      <c r="I437" s="18">
        <f t="shared" si="130"/>
        <v>11923.17678</v>
      </c>
      <c r="J437" s="18"/>
      <c r="K437" s="18"/>
      <c r="L437" s="18"/>
      <c r="M437" s="18"/>
      <c r="N437" s="17">
        <v>0</v>
      </c>
      <c r="O437" s="17">
        <f>N437*V$4/100</f>
        <v>0</v>
      </c>
      <c r="P437" s="17">
        <v>0</v>
      </c>
      <c r="Q437" s="18">
        <f>P437*V$4/100</f>
        <v>0</v>
      </c>
      <c r="R437" s="17">
        <v>0</v>
      </c>
      <c r="S437" s="17">
        <f>R437*V$4/100</f>
        <v>0</v>
      </c>
      <c r="T437" s="17">
        <v>0</v>
      </c>
      <c r="U437" s="17">
        <f>T437*V$4/100</f>
        <v>0</v>
      </c>
      <c r="V437" s="17">
        <v>0</v>
      </c>
      <c r="W437" s="17">
        <f>V437*V$4/100</f>
        <v>0</v>
      </c>
    </row>
    <row r="438" spans="1:23" ht="15">
      <c r="A438" s="17">
        <v>31</v>
      </c>
      <c r="B438" s="2" t="s">
        <v>11</v>
      </c>
      <c r="C438" s="39"/>
      <c r="D438" s="41" t="s">
        <v>142</v>
      </c>
      <c r="E438" s="43">
        <v>4</v>
      </c>
      <c r="F438" s="45">
        <v>4.05</v>
      </c>
      <c r="G438" s="10">
        <v>3.45</v>
      </c>
      <c r="H438" s="46">
        <f>G438*$V$4*1.71</f>
        <v>104403.4515</v>
      </c>
      <c r="I438" s="18">
        <f t="shared" si="130"/>
        <v>10440.345150000001</v>
      </c>
      <c r="J438" s="18"/>
      <c r="K438" s="18"/>
      <c r="L438" s="18"/>
      <c r="M438" s="18"/>
      <c r="N438" s="17">
        <v>0</v>
      </c>
      <c r="O438" s="17">
        <f>N438*V$4/100</f>
        <v>0</v>
      </c>
      <c r="P438" s="17">
        <v>0</v>
      </c>
      <c r="Q438" s="18">
        <f>P438*V$4/100</f>
        <v>0</v>
      </c>
      <c r="R438" s="17">
        <v>0</v>
      </c>
      <c r="S438" s="17">
        <f>R438*V$4/100</f>
        <v>0</v>
      </c>
      <c r="T438" s="17">
        <v>0</v>
      </c>
      <c r="U438" s="17">
        <f>T438*V$4/100</f>
        <v>0</v>
      </c>
      <c r="V438" s="17">
        <v>0</v>
      </c>
      <c r="W438" s="17">
        <f>V438*V$4/100</f>
        <v>0</v>
      </c>
    </row>
    <row r="439" spans="1:23">
      <c r="A439" s="17">
        <v>32</v>
      </c>
      <c r="B439" s="2" t="s">
        <v>11</v>
      </c>
      <c r="C439" s="14"/>
      <c r="D439" s="41" t="s">
        <v>142</v>
      </c>
      <c r="E439" s="43">
        <v>4</v>
      </c>
      <c r="F439" s="11">
        <v>1.06</v>
      </c>
      <c r="G439" s="10">
        <v>3.36</v>
      </c>
      <c r="H439" s="46">
        <f>G439*$V$4*1.71</f>
        <v>101679.8832</v>
      </c>
      <c r="I439" s="18">
        <f t="shared" si="130"/>
        <v>10167.98832</v>
      </c>
      <c r="J439" s="18"/>
      <c r="K439" s="18"/>
      <c r="L439" s="18"/>
      <c r="M439" s="18"/>
      <c r="N439" s="17">
        <v>0</v>
      </c>
      <c r="O439" s="17">
        <f>N439*V$4/100</f>
        <v>0</v>
      </c>
      <c r="P439" s="17">
        <v>0</v>
      </c>
      <c r="Q439" s="18">
        <f>P439*V$4/100</f>
        <v>0</v>
      </c>
      <c r="R439" s="17">
        <v>0</v>
      </c>
      <c r="S439" s="17">
        <f>R439*V$4/100</f>
        <v>0</v>
      </c>
      <c r="T439" s="17">
        <v>0</v>
      </c>
      <c r="U439" s="17">
        <f>T439*V$4/100</f>
        <v>0</v>
      </c>
      <c r="V439" s="17">
        <v>0</v>
      </c>
      <c r="W439" s="17">
        <f>V439*V$4/100</f>
        <v>0</v>
      </c>
    </row>
    <row r="440" spans="1:23" ht="45">
      <c r="A440" s="17">
        <v>33</v>
      </c>
      <c r="B440" s="2" t="s">
        <v>206</v>
      </c>
      <c r="C440" s="14"/>
      <c r="D440" s="41" t="s">
        <v>148</v>
      </c>
      <c r="E440" s="43">
        <v>4</v>
      </c>
      <c r="F440" s="17">
        <v>1.04</v>
      </c>
      <c r="G440" s="10">
        <v>3.58</v>
      </c>
      <c r="H440" s="46">
        <f>G440*$V$4*1.71</f>
        <v>108337.49460000001</v>
      </c>
      <c r="I440" s="18">
        <f t="shared" si="130"/>
        <v>10833.749460000001</v>
      </c>
      <c r="J440" s="18"/>
      <c r="K440" s="18"/>
      <c r="L440" s="18"/>
      <c r="M440" s="18"/>
      <c r="N440" s="17">
        <v>0</v>
      </c>
      <c r="O440" s="17">
        <v>0</v>
      </c>
      <c r="P440" s="17">
        <v>0</v>
      </c>
      <c r="Q440" s="17">
        <v>0</v>
      </c>
      <c r="R440" s="17">
        <v>0</v>
      </c>
      <c r="S440" s="17">
        <v>0</v>
      </c>
      <c r="T440" s="17">
        <v>0</v>
      </c>
      <c r="U440" s="17">
        <v>0</v>
      </c>
      <c r="V440" s="17">
        <v>0</v>
      </c>
      <c r="W440" s="17">
        <v>0</v>
      </c>
    </row>
    <row r="441" spans="1:23" ht="34.5">
      <c r="A441" s="17">
        <v>34</v>
      </c>
      <c r="B441" s="2" t="s">
        <v>4</v>
      </c>
      <c r="C441" s="39"/>
      <c r="D441" s="41" t="s">
        <v>148</v>
      </c>
      <c r="E441" s="43">
        <v>4</v>
      </c>
      <c r="F441" s="32">
        <v>12.02</v>
      </c>
      <c r="G441" s="10">
        <v>3.94</v>
      </c>
      <c r="H441" s="46">
        <f>G441*$V$4*1.71</f>
        <v>119231.76779999999</v>
      </c>
      <c r="I441" s="18">
        <f t="shared" si="130"/>
        <v>11923.17678</v>
      </c>
      <c r="J441" s="18"/>
      <c r="K441" s="18"/>
      <c r="L441" s="18"/>
      <c r="M441" s="18"/>
      <c r="N441" s="17">
        <v>0</v>
      </c>
      <c r="O441" s="17">
        <v>0</v>
      </c>
      <c r="P441" s="17">
        <v>0</v>
      </c>
      <c r="Q441" s="17">
        <v>0</v>
      </c>
      <c r="R441" s="17">
        <v>0</v>
      </c>
      <c r="S441" s="17">
        <v>0</v>
      </c>
      <c r="T441" s="17">
        <v>0</v>
      </c>
      <c r="U441" s="17">
        <v>0</v>
      </c>
      <c r="V441" s="17">
        <v>0</v>
      </c>
      <c r="W441" s="17">
        <v>0</v>
      </c>
    </row>
    <row r="442" spans="1:23" ht="33.75">
      <c r="A442" s="17">
        <v>35</v>
      </c>
      <c r="B442" s="2" t="s">
        <v>4</v>
      </c>
      <c r="C442" s="14"/>
      <c r="D442" s="41" t="s">
        <v>148</v>
      </c>
      <c r="E442" s="43">
        <v>1</v>
      </c>
      <c r="F442" s="17">
        <v>18.03</v>
      </c>
      <c r="G442" s="10">
        <v>4.62</v>
      </c>
      <c r="H442" s="46">
        <f>G442*$V$4*1.71</f>
        <v>139809.8394</v>
      </c>
      <c r="I442" s="18">
        <f t="shared" si="130"/>
        <v>13980.98394</v>
      </c>
      <c r="J442" s="18"/>
      <c r="K442" s="18"/>
      <c r="L442" s="18"/>
      <c r="M442" s="18"/>
      <c r="N442" s="17">
        <v>0</v>
      </c>
      <c r="O442" s="17">
        <v>0</v>
      </c>
      <c r="P442" s="17">
        <v>0</v>
      </c>
      <c r="Q442" s="17">
        <v>0</v>
      </c>
      <c r="R442" s="17">
        <v>0</v>
      </c>
      <c r="S442" s="17">
        <v>0</v>
      </c>
      <c r="T442" s="17">
        <v>0</v>
      </c>
      <c r="U442" s="17">
        <v>0</v>
      </c>
      <c r="V442" s="17">
        <v>0</v>
      </c>
      <c r="W442" s="17">
        <v>0</v>
      </c>
    </row>
    <row r="443" spans="1:23" ht="33.75">
      <c r="A443" s="17">
        <v>36</v>
      </c>
      <c r="B443" s="2" t="s">
        <v>4</v>
      </c>
      <c r="C443" s="14"/>
      <c r="D443" s="41" t="s">
        <v>148</v>
      </c>
      <c r="E443" s="43">
        <v>1</v>
      </c>
      <c r="F443" s="32">
        <v>20.11</v>
      </c>
      <c r="G443" s="10">
        <v>4.6900000000000004</v>
      </c>
      <c r="H443" s="46">
        <f>G443*$V$4*1.71</f>
        <v>141928.1703</v>
      </c>
      <c r="I443" s="18">
        <f t="shared" si="130"/>
        <v>14192.81703</v>
      </c>
      <c r="J443" s="18"/>
      <c r="K443" s="18"/>
      <c r="L443" s="18"/>
      <c r="M443" s="18"/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  <c r="V443" s="17">
        <v>0</v>
      </c>
      <c r="W443" s="17">
        <v>0</v>
      </c>
    </row>
    <row r="444" spans="1:23" ht="22.5">
      <c r="A444" s="17">
        <v>37</v>
      </c>
      <c r="B444" s="2" t="s">
        <v>90</v>
      </c>
      <c r="C444" s="14"/>
      <c r="D444" s="41" t="s">
        <v>148</v>
      </c>
      <c r="E444" s="43">
        <v>4</v>
      </c>
      <c r="F444" s="17">
        <v>6.05</v>
      </c>
      <c r="G444" s="10">
        <v>3.49</v>
      </c>
      <c r="H444" s="46">
        <f>G444*$V$4*1.71</f>
        <v>105613.92630000001</v>
      </c>
      <c r="I444" s="18">
        <f t="shared" si="130"/>
        <v>10561.392630000002</v>
      </c>
      <c r="J444" s="18"/>
      <c r="K444" s="18"/>
      <c r="L444" s="18"/>
      <c r="M444" s="18"/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0</v>
      </c>
      <c r="U444" s="17">
        <v>0</v>
      </c>
      <c r="V444" s="17">
        <v>0</v>
      </c>
      <c r="W444" s="17">
        <v>0</v>
      </c>
    </row>
    <row r="445" spans="1:23" ht="22.5">
      <c r="A445" s="17">
        <v>38</v>
      </c>
      <c r="B445" s="2" t="s">
        <v>90</v>
      </c>
      <c r="C445" s="14"/>
      <c r="D445" s="41" t="s">
        <v>148</v>
      </c>
      <c r="E445" s="43">
        <v>4</v>
      </c>
      <c r="F445" s="10">
        <v>18.04</v>
      </c>
      <c r="G445" s="10">
        <v>3.65</v>
      </c>
      <c r="H445" s="46">
        <f>G445*$V$4*1.71</f>
        <v>110455.82549999999</v>
      </c>
      <c r="I445" s="18">
        <f t="shared" si="130"/>
        <v>11045.582549999999</v>
      </c>
      <c r="J445" s="18"/>
      <c r="K445" s="18"/>
      <c r="L445" s="18"/>
      <c r="M445" s="18"/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0</v>
      </c>
      <c r="V445" s="17">
        <v>0</v>
      </c>
      <c r="W445" s="17">
        <v>0</v>
      </c>
    </row>
    <row r="446" spans="1:23" ht="22.5">
      <c r="A446" s="17">
        <v>39</v>
      </c>
      <c r="B446" s="2" t="s">
        <v>90</v>
      </c>
      <c r="C446" s="14"/>
      <c r="D446" s="41" t="s">
        <v>148</v>
      </c>
      <c r="E446" s="43">
        <v>4</v>
      </c>
      <c r="F446" s="17">
        <v>8.0500000000000007</v>
      </c>
      <c r="G446" s="10">
        <v>3.53</v>
      </c>
      <c r="H446" s="46">
        <f>G446*$V$4*1.71</f>
        <v>106824.40109999999</v>
      </c>
      <c r="I446" s="18">
        <f t="shared" si="130"/>
        <v>10682.44011</v>
      </c>
      <c r="J446" s="18"/>
      <c r="K446" s="18"/>
      <c r="L446" s="18"/>
      <c r="M446" s="18"/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17">
        <v>0</v>
      </c>
      <c r="W446" s="17">
        <v>0</v>
      </c>
    </row>
    <row r="447" spans="1:23" ht="33.75">
      <c r="A447" s="17">
        <v>40</v>
      </c>
      <c r="B447" s="2" t="s">
        <v>110</v>
      </c>
      <c r="C447" s="14"/>
      <c r="D447" s="41" t="s">
        <v>148</v>
      </c>
      <c r="E447" s="43">
        <v>4</v>
      </c>
      <c r="F447" s="17">
        <v>5.0199999999999996</v>
      </c>
      <c r="G447" s="10">
        <v>3.49</v>
      </c>
      <c r="H447" s="46">
        <f>G447*$V$4*1.71</f>
        <v>105613.92630000001</v>
      </c>
      <c r="I447" s="18">
        <f t="shared" si="130"/>
        <v>10561.392630000002</v>
      </c>
      <c r="J447" s="18"/>
      <c r="K447" s="18"/>
      <c r="L447" s="18"/>
      <c r="M447" s="18"/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  <c r="V447" s="17">
        <v>0</v>
      </c>
      <c r="W447" s="17">
        <v>0</v>
      </c>
    </row>
    <row r="448" spans="1:23" ht="22.5">
      <c r="A448" s="17">
        <v>41</v>
      </c>
      <c r="B448" s="2" t="s">
        <v>90</v>
      </c>
      <c r="C448" s="14"/>
      <c r="D448" s="41" t="s">
        <v>148</v>
      </c>
      <c r="E448" s="43">
        <v>4</v>
      </c>
      <c r="F448" s="17">
        <v>10.01</v>
      </c>
      <c r="G448" s="10">
        <v>3.57</v>
      </c>
      <c r="H448" s="46">
        <f>G448*$V$4*1.71</f>
        <v>108034.87589999998</v>
      </c>
      <c r="I448" s="18">
        <f t="shared" si="130"/>
        <v>10803.487589999999</v>
      </c>
      <c r="J448" s="18"/>
      <c r="K448" s="18"/>
      <c r="L448" s="18"/>
      <c r="M448" s="18"/>
      <c r="N448" s="17">
        <v>0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0</v>
      </c>
      <c r="U448" s="17">
        <v>0</v>
      </c>
      <c r="V448" s="17">
        <v>0</v>
      </c>
      <c r="W448" s="17">
        <v>0</v>
      </c>
    </row>
    <row r="449" spans="1:23" ht="23.25">
      <c r="A449" s="17">
        <v>42</v>
      </c>
      <c r="B449" s="2" t="s">
        <v>90</v>
      </c>
      <c r="C449" s="39"/>
      <c r="D449" s="41" t="s">
        <v>148</v>
      </c>
      <c r="E449" s="43">
        <v>4</v>
      </c>
      <c r="F449" s="17">
        <v>10.01</v>
      </c>
      <c r="G449" s="10">
        <v>3.57</v>
      </c>
      <c r="H449" s="46">
        <f>G449*$V$4*1.71</f>
        <v>108034.87589999998</v>
      </c>
      <c r="I449" s="18">
        <f t="shared" si="130"/>
        <v>10803.487589999999</v>
      </c>
      <c r="J449" s="18"/>
      <c r="K449" s="18"/>
      <c r="L449" s="18"/>
      <c r="M449" s="18"/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0</v>
      </c>
      <c r="U449" s="17">
        <v>0</v>
      </c>
      <c r="V449" s="17">
        <v>0</v>
      </c>
      <c r="W449" s="17">
        <v>0</v>
      </c>
    </row>
    <row r="450" spans="1:23" ht="34.5">
      <c r="A450" s="17">
        <v>43</v>
      </c>
      <c r="B450" s="2" t="s">
        <v>165</v>
      </c>
      <c r="C450" s="39"/>
      <c r="D450" s="41" t="s">
        <v>146</v>
      </c>
      <c r="E450" s="43"/>
      <c r="F450" s="17">
        <v>3.05</v>
      </c>
      <c r="G450" s="10">
        <v>3.04</v>
      </c>
      <c r="H450" s="46">
        <f>G450*$V$4*1.71</f>
        <v>91996.084799999997</v>
      </c>
      <c r="I450" s="18">
        <f t="shared" si="130"/>
        <v>9199.6084800000008</v>
      </c>
      <c r="J450" s="18"/>
      <c r="K450" s="18"/>
      <c r="L450" s="18"/>
      <c r="M450" s="18"/>
      <c r="N450" s="17">
        <v>0</v>
      </c>
      <c r="O450" s="17">
        <f>N450*V$4/100</f>
        <v>0</v>
      </c>
      <c r="P450" s="17">
        <v>0</v>
      </c>
      <c r="Q450" s="17">
        <f>P450*V$4/100</f>
        <v>0</v>
      </c>
      <c r="R450" s="17">
        <v>0</v>
      </c>
      <c r="S450" s="17">
        <f>R450*V$4/100</f>
        <v>0</v>
      </c>
      <c r="T450" s="17">
        <v>0</v>
      </c>
      <c r="U450" s="17">
        <f>T450*V$4/100</f>
        <v>0</v>
      </c>
      <c r="V450" s="17">
        <v>0</v>
      </c>
      <c r="W450" s="17">
        <f>V450*V$4/100</f>
        <v>0</v>
      </c>
    </row>
    <row r="451" spans="1:23" ht="22.5">
      <c r="A451" s="17">
        <v>44</v>
      </c>
      <c r="B451" s="2" t="s">
        <v>152</v>
      </c>
      <c r="C451" s="14"/>
      <c r="D451" s="41" t="s">
        <v>146</v>
      </c>
      <c r="E451" s="43"/>
      <c r="F451" s="10">
        <v>5.1100000000000003</v>
      </c>
      <c r="G451" s="10">
        <v>3.08</v>
      </c>
      <c r="H451" s="46">
        <f>G451*$V$4*1.71</f>
        <v>93206.559600000008</v>
      </c>
      <c r="I451" s="18">
        <f t="shared" si="130"/>
        <v>9320.6559600000019</v>
      </c>
      <c r="J451" s="18"/>
      <c r="K451" s="18"/>
      <c r="L451" s="18"/>
      <c r="M451" s="18"/>
      <c r="N451" s="17">
        <v>0</v>
      </c>
      <c r="O451" s="17">
        <f>N451*V$4/100</f>
        <v>0</v>
      </c>
      <c r="P451" s="17">
        <v>0</v>
      </c>
      <c r="Q451" s="17">
        <f>P451*V$4/100</f>
        <v>0</v>
      </c>
      <c r="R451" s="17">
        <v>0</v>
      </c>
      <c r="S451" s="17">
        <f>R451*V$4/100</f>
        <v>0</v>
      </c>
      <c r="T451" s="17">
        <v>0</v>
      </c>
      <c r="U451" s="17">
        <f>T451*V$4/100</f>
        <v>0</v>
      </c>
      <c r="V451" s="17">
        <v>0</v>
      </c>
      <c r="W451" s="17">
        <f>V451*V$4/100</f>
        <v>0</v>
      </c>
    </row>
    <row r="452" spans="1:23">
      <c r="A452" s="17">
        <v>45</v>
      </c>
      <c r="B452" s="2" t="s">
        <v>153</v>
      </c>
      <c r="C452" s="14"/>
      <c r="D452" s="41" t="s">
        <v>146</v>
      </c>
      <c r="E452" s="43"/>
      <c r="F452" s="21">
        <v>4.0199999999999996</v>
      </c>
      <c r="G452" s="10">
        <v>3.04</v>
      </c>
      <c r="H452" s="46">
        <f>G452*$V$4*1.71</f>
        <v>91996.084799999997</v>
      </c>
      <c r="I452" s="18">
        <f t="shared" si="130"/>
        <v>9199.6084800000008</v>
      </c>
      <c r="J452" s="18"/>
      <c r="K452" s="18"/>
      <c r="L452" s="18"/>
      <c r="M452" s="18"/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0</v>
      </c>
      <c r="U452" s="17">
        <v>0</v>
      </c>
      <c r="V452" s="17">
        <v>0</v>
      </c>
      <c r="W452" s="17">
        <v>0</v>
      </c>
    </row>
    <row r="453" spans="1:23">
      <c r="A453" s="17">
        <v>46</v>
      </c>
      <c r="B453" s="2" t="s">
        <v>153</v>
      </c>
      <c r="C453" s="14"/>
      <c r="D453" s="41" t="s">
        <v>146</v>
      </c>
      <c r="E453" s="43"/>
      <c r="F453" s="10"/>
      <c r="G453" s="10">
        <v>2.95</v>
      </c>
      <c r="H453" s="46">
        <f>G453*$V$4*1.71</f>
        <v>89272.516499999998</v>
      </c>
      <c r="I453" s="18">
        <f t="shared" si="130"/>
        <v>8927.2516500000002</v>
      </c>
      <c r="J453" s="18"/>
      <c r="K453" s="18"/>
      <c r="L453" s="18"/>
      <c r="M453" s="18"/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0</v>
      </c>
      <c r="U453" s="17">
        <v>0</v>
      </c>
      <c r="V453" s="17">
        <v>0</v>
      </c>
      <c r="W453" s="17">
        <v>0</v>
      </c>
    </row>
    <row r="454" spans="1:23">
      <c r="A454" s="17">
        <v>47</v>
      </c>
      <c r="B454" s="2" t="s">
        <v>153</v>
      </c>
      <c r="C454" s="14"/>
      <c r="D454" s="41" t="s">
        <v>146</v>
      </c>
      <c r="E454" s="43"/>
      <c r="F454" s="10"/>
      <c r="G454" s="10">
        <v>2.95</v>
      </c>
      <c r="H454" s="46">
        <f>G454*$V$4*1.71</f>
        <v>89272.516499999998</v>
      </c>
      <c r="I454" s="18">
        <f t="shared" si="130"/>
        <v>8927.2516500000002</v>
      </c>
      <c r="J454" s="18"/>
      <c r="K454" s="18"/>
      <c r="L454" s="18"/>
      <c r="M454" s="18"/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0</v>
      </c>
      <c r="U454" s="17">
        <v>0</v>
      </c>
      <c r="V454" s="17">
        <v>0</v>
      </c>
      <c r="W454" s="17">
        <v>0</v>
      </c>
    </row>
    <row r="455" spans="1:23">
      <c r="A455" s="17">
        <v>48</v>
      </c>
      <c r="B455" s="2" t="s">
        <v>153</v>
      </c>
      <c r="C455" s="14"/>
      <c r="D455" s="41" t="s">
        <v>146</v>
      </c>
      <c r="E455" s="43"/>
      <c r="F455" s="10">
        <v>3.01</v>
      </c>
      <c r="G455" s="10">
        <v>3.04</v>
      </c>
      <c r="H455" s="46">
        <f>G455*$V$4*1.71</f>
        <v>91996.084799999997</v>
      </c>
      <c r="I455" s="18">
        <f t="shared" si="130"/>
        <v>9199.6084800000008</v>
      </c>
      <c r="J455" s="18"/>
      <c r="K455" s="18"/>
      <c r="L455" s="18"/>
      <c r="M455" s="18"/>
      <c r="N455" s="17">
        <v>0</v>
      </c>
      <c r="O455" s="17">
        <f>N455*V$4/100</f>
        <v>0</v>
      </c>
      <c r="P455" s="17">
        <v>0</v>
      </c>
      <c r="Q455" s="17">
        <f>P455*V$4/100</f>
        <v>0</v>
      </c>
      <c r="R455" s="17">
        <v>0</v>
      </c>
      <c r="S455" s="17">
        <f>R455*V$4/100</f>
        <v>0</v>
      </c>
      <c r="T455" s="17">
        <v>0</v>
      </c>
      <c r="U455" s="17">
        <f>T455*V$4/100</f>
        <v>0</v>
      </c>
      <c r="V455" s="17">
        <v>0</v>
      </c>
      <c r="W455" s="17">
        <f>V455*V$4/100</f>
        <v>0</v>
      </c>
    </row>
    <row r="456" spans="1:23">
      <c r="A456" s="17">
        <v>49</v>
      </c>
      <c r="B456" s="2" t="s">
        <v>153</v>
      </c>
      <c r="C456" s="14"/>
      <c r="D456" s="41" t="s">
        <v>146</v>
      </c>
      <c r="E456" s="43"/>
      <c r="F456" s="10">
        <v>2.02</v>
      </c>
      <c r="G456" s="10">
        <v>3.01</v>
      </c>
      <c r="H456" s="46">
        <f>G456*$V$4*1.71</f>
        <v>91088.228699999992</v>
      </c>
      <c r="I456" s="18">
        <f t="shared" si="130"/>
        <v>9108.82287</v>
      </c>
      <c r="J456" s="18"/>
      <c r="K456" s="18"/>
      <c r="L456" s="18"/>
      <c r="M456" s="18"/>
      <c r="N456" s="17">
        <v>0</v>
      </c>
      <c r="O456" s="17">
        <f>N456*V$4/100</f>
        <v>0</v>
      </c>
      <c r="P456" s="17">
        <v>0</v>
      </c>
      <c r="Q456" s="17">
        <f>P456*V$4/100</f>
        <v>0</v>
      </c>
      <c r="R456" s="17">
        <v>0</v>
      </c>
      <c r="S456" s="17">
        <f>R456*V$4/100</f>
        <v>0</v>
      </c>
      <c r="T456" s="17">
        <v>0</v>
      </c>
      <c r="U456" s="17">
        <f>T456*V$4/100</f>
        <v>0</v>
      </c>
      <c r="V456" s="17">
        <v>0</v>
      </c>
      <c r="W456" s="17">
        <f>V456*V$4/100</f>
        <v>0</v>
      </c>
    </row>
    <row r="457" spans="1:23">
      <c r="A457" s="17">
        <v>50</v>
      </c>
      <c r="B457" s="2" t="s">
        <v>153</v>
      </c>
      <c r="C457" s="14"/>
      <c r="D457" s="41" t="s">
        <v>146</v>
      </c>
      <c r="E457" s="43"/>
      <c r="F457" s="10">
        <v>2.04</v>
      </c>
      <c r="G457" s="10">
        <v>3.01</v>
      </c>
      <c r="H457" s="46">
        <f>G457*$V$4*1.71</f>
        <v>91088.228699999992</v>
      </c>
      <c r="I457" s="18">
        <f t="shared" si="130"/>
        <v>9108.82287</v>
      </c>
      <c r="J457" s="18"/>
      <c r="K457" s="18"/>
      <c r="L457" s="18"/>
      <c r="M457" s="18"/>
      <c r="N457" s="17">
        <v>0</v>
      </c>
      <c r="O457" s="17">
        <f>N457*V$4/100</f>
        <v>0</v>
      </c>
      <c r="P457" s="17">
        <v>0</v>
      </c>
      <c r="Q457" s="17">
        <f>P457*V$4/100</f>
        <v>0</v>
      </c>
      <c r="R457" s="17">
        <v>0</v>
      </c>
      <c r="S457" s="17">
        <f>R457*V$4/100</f>
        <v>0</v>
      </c>
      <c r="T457" s="17">
        <v>0</v>
      </c>
      <c r="U457" s="17">
        <f>T457*V$4/100</f>
        <v>0</v>
      </c>
      <c r="V457" s="17">
        <v>0</v>
      </c>
      <c r="W457" s="17">
        <f>V457*V$4/100</f>
        <v>0</v>
      </c>
    </row>
    <row r="458" spans="1:23">
      <c r="A458" s="17">
        <v>51</v>
      </c>
      <c r="B458" s="2" t="s">
        <v>153</v>
      </c>
      <c r="C458" s="14"/>
      <c r="D458" s="41" t="s">
        <v>146</v>
      </c>
      <c r="E458" s="43"/>
      <c r="F458" s="10">
        <v>1.03</v>
      </c>
      <c r="G458" s="10">
        <v>2.98</v>
      </c>
      <c r="H458" s="46">
        <f>G458*$V$4*1.71</f>
        <v>90180.372599999988</v>
      </c>
      <c r="I458" s="18">
        <f t="shared" si="130"/>
        <v>9018.0372599999992</v>
      </c>
      <c r="J458" s="18"/>
      <c r="K458" s="18"/>
      <c r="L458" s="18"/>
      <c r="M458" s="18"/>
      <c r="N458" s="17"/>
      <c r="O458" s="17">
        <f>N458*V$4/100</f>
        <v>0</v>
      </c>
      <c r="P458" s="17">
        <v>0</v>
      </c>
      <c r="Q458" s="17">
        <f>P458*V$4/100</f>
        <v>0</v>
      </c>
      <c r="R458" s="17">
        <v>0</v>
      </c>
      <c r="S458" s="17">
        <f>R458*V$4/100</f>
        <v>0</v>
      </c>
      <c r="T458" s="17">
        <v>0</v>
      </c>
      <c r="U458" s="17">
        <f>T458*V$4/100</f>
        <v>0</v>
      </c>
      <c r="V458" s="17">
        <v>0</v>
      </c>
      <c r="W458" s="17">
        <f>V458*V$4/100</f>
        <v>0</v>
      </c>
    </row>
    <row r="459" spans="1:23">
      <c r="A459" s="17">
        <v>52</v>
      </c>
      <c r="B459" s="2" t="s">
        <v>153</v>
      </c>
      <c r="C459" s="14"/>
      <c r="D459" s="41" t="s">
        <v>146</v>
      </c>
      <c r="E459" s="43"/>
      <c r="F459" s="32">
        <v>0.11</v>
      </c>
      <c r="G459" s="10">
        <v>2.95</v>
      </c>
      <c r="H459" s="46">
        <f>G459*$V$4*1.71</f>
        <v>89272.516499999998</v>
      </c>
      <c r="I459" s="18">
        <f t="shared" si="130"/>
        <v>8927.2516500000002</v>
      </c>
      <c r="J459" s="18"/>
      <c r="K459" s="18"/>
      <c r="L459" s="18"/>
      <c r="M459" s="18"/>
      <c r="N459" s="17"/>
      <c r="O459" s="17">
        <f>N459*V$4/100</f>
        <v>0</v>
      </c>
      <c r="P459" s="17">
        <v>0</v>
      </c>
      <c r="Q459" s="17">
        <f>P459*V$4/100</f>
        <v>0</v>
      </c>
      <c r="R459" s="17">
        <v>0</v>
      </c>
      <c r="S459" s="17">
        <f>R459*V$4/100</f>
        <v>0</v>
      </c>
      <c r="T459" s="17">
        <v>0</v>
      </c>
      <c r="U459" s="17">
        <f>T459*V$4/100</f>
        <v>0</v>
      </c>
      <c r="V459" s="17">
        <v>0</v>
      </c>
      <c r="W459" s="17">
        <f>V459*V$4/100</f>
        <v>0</v>
      </c>
    </row>
    <row r="460" spans="1:23" ht="15">
      <c r="A460" s="17">
        <v>53</v>
      </c>
      <c r="B460" s="2" t="s">
        <v>153</v>
      </c>
      <c r="C460" s="39"/>
      <c r="D460" s="41" t="s">
        <v>146</v>
      </c>
      <c r="E460" s="43"/>
      <c r="F460" s="10">
        <v>6.11</v>
      </c>
      <c r="G460" s="10">
        <v>3.08</v>
      </c>
      <c r="H460" s="46">
        <f>G460*$V$4*1.71</f>
        <v>93206.559600000008</v>
      </c>
      <c r="I460" s="18">
        <f t="shared" si="130"/>
        <v>9320.6559600000019</v>
      </c>
      <c r="J460" s="18"/>
      <c r="K460" s="18"/>
      <c r="L460" s="18"/>
      <c r="M460" s="18"/>
      <c r="N460" s="17"/>
      <c r="O460" s="17">
        <f>N460*V$4/100</f>
        <v>0</v>
      </c>
      <c r="P460" s="17">
        <v>0</v>
      </c>
      <c r="Q460" s="17">
        <f>P460*V$4/100</f>
        <v>0</v>
      </c>
      <c r="R460" s="17">
        <v>0</v>
      </c>
      <c r="S460" s="17">
        <f>R460*V$4/100</f>
        <v>0</v>
      </c>
      <c r="T460" s="17">
        <v>0</v>
      </c>
      <c r="U460" s="17">
        <f>T460*V$4/100</f>
        <v>0</v>
      </c>
      <c r="V460" s="17">
        <v>0</v>
      </c>
      <c r="W460" s="17">
        <f>V460*V$4/100</f>
        <v>0</v>
      </c>
    </row>
    <row r="461" spans="1:23" ht="15">
      <c r="A461" s="17">
        <v>54</v>
      </c>
      <c r="B461" s="2" t="s">
        <v>13</v>
      </c>
      <c r="C461" s="39"/>
      <c r="D461" s="39"/>
      <c r="E461" s="10">
        <v>4</v>
      </c>
      <c r="F461" s="21">
        <v>0</v>
      </c>
      <c r="G461" s="32">
        <v>2.9</v>
      </c>
      <c r="H461" s="46">
        <f>G461*$V$4*1.71</f>
        <v>87759.422999999995</v>
      </c>
      <c r="I461" s="18">
        <f t="shared" si="130"/>
        <v>8775.9423000000006</v>
      </c>
      <c r="J461" s="18"/>
      <c r="K461" s="18"/>
      <c r="L461" s="18"/>
      <c r="M461" s="18"/>
      <c r="N461" s="17">
        <v>0</v>
      </c>
      <c r="O461" s="17">
        <f>N461*V$4/100</f>
        <v>0</v>
      </c>
      <c r="P461" s="17">
        <v>20</v>
      </c>
      <c r="Q461" s="18">
        <f>P461*V$4/100</f>
        <v>3539.4</v>
      </c>
      <c r="R461" s="17">
        <v>0</v>
      </c>
      <c r="S461" s="17">
        <f>R461*V$4/100</f>
        <v>0</v>
      </c>
      <c r="T461" s="17">
        <v>0</v>
      </c>
      <c r="U461" s="17">
        <f>T461*V$4/100</f>
        <v>0</v>
      </c>
      <c r="V461" s="17">
        <v>0</v>
      </c>
      <c r="W461" s="17">
        <f>V461*V$4/100</f>
        <v>0</v>
      </c>
    </row>
    <row r="462" spans="1:23" ht="23.25" customHeight="1">
      <c r="A462" s="17">
        <v>55</v>
      </c>
      <c r="B462" s="2" t="s">
        <v>58</v>
      </c>
      <c r="C462" s="14"/>
      <c r="D462" s="41" t="s">
        <v>145</v>
      </c>
      <c r="E462" s="43">
        <v>2</v>
      </c>
      <c r="F462" s="10"/>
      <c r="G462" s="10">
        <v>4.0999999999999996</v>
      </c>
      <c r="H462" s="46">
        <f>G462*$V$4*1.71</f>
        <v>124073.66699999999</v>
      </c>
      <c r="I462" s="18">
        <f t="shared" si="130"/>
        <v>12407.366699999999</v>
      </c>
      <c r="J462" s="18"/>
      <c r="K462" s="18"/>
      <c r="L462" s="18"/>
      <c r="M462" s="18"/>
      <c r="N462" s="17">
        <v>0</v>
      </c>
      <c r="O462" s="17">
        <v>0</v>
      </c>
      <c r="P462" s="17">
        <v>0</v>
      </c>
      <c r="Q462" s="17">
        <v>0</v>
      </c>
      <c r="R462" s="17">
        <v>0</v>
      </c>
      <c r="S462" s="17">
        <v>0</v>
      </c>
      <c r="T462" s="17">
        <v>0</v>
      </c>
      <c r="U462" s="17">
        <v>0</v>
      </c>
      <c r="V462" s="17">
        <v>0</v>
      </c>
      <c r="W462" s="17">
        <v>0</v>
      </c>
    </row>
    <row r="463" spans="1:23" ht="21.6" customHeight="1">
      <c r="A463" s="17">
        <v>56</v>
      </c>
      <c r="B463" s="2" t="s">
        <v>58</v>
      </c>
      <c r="C463" s="14"/>
      <c r="D463" s="41" t="s">
        <v>145</v>
      </c>
      <c r="E463" s="43">
        <v>2</v>
      </c>
      <c r="F463" s="10">
        <v>5</v>
      </c>
      <c r="G463" s="10">
        <v>4.2699999999999996</v>
      </c>
      <c r="H463" s="46">
        <f>G463*$V$4*1.71</f>
        <v>129218.18489999998</v>
      </c>
      <c r="I463" s="18">
        <f t="shared" si="130"/>
        <v>12921.818489999998</v>
      </c>
      <c r="J463" s="18"/>
      <c r="K463" s="18"/>
      <c r="L463" s="18"/>
      <c r="M463" s="18"/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  <c r="V463" s="17">
        <v>0</v>
      </c>
      <c r="W463" s="17">
        <v>0</v>
      </c>
    </row>
    <row r="464" spans="1:23" ht="22.5">
      <c r="A464" s="17">
        <v>57</v>
      </c>
      <c r="B464" s="2" t="s">
        <v>58</v>
      </c>
      <c r="C464" s="14"/>
      <c r="D464" s="41" t="s">
        <v>145</v>
      </c>
      <c r="E464" s="43">
        <v>2</v>
      </c>
      <c r="F464" s="21">
        <v>5.07</v>
      </c>
      <c r="G464" s="10">
        <v>4.2699999999999996</v>
      </c>
      <c r="H464" s="46">
        <f>G464*$V$4*1.71</f>
        <v>129218.18489999998</v>
      </c>
      <c r="I464" s="18">
        <f t="shared" si="130"/>
        <v>12921.818489999998</v>
      </c>
      <c r="J464" s="18"/>
      <c r="K464" s="18"/>
      <c r="L464" s="18"/>
      <c r="M464" s="18"/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7">
        <v>0</v>
      </c>
      <c r="U464" s="17">
        <v>0</v>
      </c>
      <c r="V464" s="17">
        <v>0</v>
      </c>
      <c r="W464" s="17">
        <v>0</v>
      </c>
    </row>
    <row r="465" spans="1:23">
      <c r="A465" s="34"/>
      <c r="B465" s="23"/>
      <c r="C465" s="1"/>
      <c r="D465" s="1"/>
      <c r="E465" s="34"/>
      <c r="F465" s="34"/>
      <c r="G465" s="22"/>
      <c r="H465" s="35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</row>
    <row r="467" spans="1:23" ht="12">
      <c r="F467" s="31"/>
      <c r="G467" s="33"/>
      <c r="H467" s="33"/>
      <c r="O467" s="31"/>
    </row>
    <row r="468" spans="1:23" ht="12">
      <c r="F468" s="31"/>
      <c r="G468" s="33"/>
      <c r="H468" s="33"/>
      <c r="O468" s="31"/>
    </row>
    <row r="469" spans="1:23" ht="12">
      <c r="F469" s="31"/>
      <c r="G469" s="33"/>
      <c r="H469" s="33"/>
      <c r="O469" s="31"/>
    </row>
    <row r="470" spans="1:23" ht="12">
      <c r="F470" s="31"/>
      <c r="G470" s="33"/>
      <c r="H470" s="33"/>
      <c r="O470" s="31"/>
    </row>
    <row r="471" spans="1:23" ht="12">
      <c r="F471" s="31"/>
      <c r="G471" s="33"/>
      <c r="H471" s="33"/>
      <c r="O471" s="31"/>
    </row>
    <row r="472" spans="1:23" ht="12">
      <c r="B472" s="3"/>
      <c r="C472" s="3"/>
      <c r="D472" s="3"/>
      <c r="F472" s="31"/>
      <c r="G472" s="33"/>
      <c r="H472" s="33"/>
      <c r="O472" s="31"/>
    </row>
    <row r="473" spans="1:23" ht="12">
      <c r="B473" s="3"/>
      <c r="C473" s="3"/>
      <c r="D473" s="3"/>
      <c r="F473" s="31"/>
      <c r="G473" s="33"/>
      <c r="H473" s="33"/>
      <c r="O473" s="31"/>
    </row>
    <row r="474" spans="1:23" ht="12">
      <c r="B474" s="3"/>
      <c r="C474" s="3"/>
      <c r="D474" s="3"/>
      <c r="F474" s="31"/>
      <c r="G474" s="33"/>
      <c r="H474" s="33"/>
      <c r="I474" s="31"/>
      <c r="J474" s="31"/>
      <c r="K474" s="31"/>
      <c r="L474" s="31"/>
      <c r="M474" s="31"/>
      <c r="N474" s="31"/>
      <c r="O474" s="31"/>
    </row>
    <row r="475" spans="1:23" ht="12">
      <c r="B475" s="3"/>
      <c r="C475" s="3"/>
      <c r="D475" s="3"/>
      <c r="F475" s="31"/>
      <c r="G475" s="33"/>
      <c r="H475" s="33"/>
      <c r="O475" s="31"/>
    </row>
  </sheetData>
  <autoFilter ref="A1:W463"/>
  <mergeCells count="8">
    <mergeCell ref="B4:C4"/>
    <mergeCell ref="J5:K5"/>
    <mergeCell ref="V5:W5"/>
    <mergeCell ref="N5:O5"/>
    <mergeCell ref="P5:Q5"/>
    <mergeCell ref="R5:S5"/>
    <mergeCell ref="T5:U5"/>
    <mergeCell ref="L5:M5"/>
  </mergeCells>
  <phoneticPr fontId="1" type="noConversion"/>
  <pageMargins left="0" right="0" top="0.19685039370078741" bottom="0" header="0" footer="0"/>
  <pageSetup paperSize="9" scale="78" orientation="landscape" r:id="rId1"/>
  <headerFooter alignWithMargins="0"/>
  <rowBreaks count="1" manualBreakCount="1">
    <brk id="38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"/>
  <sheetViews>
    <sheetView topLeftCell="A144" workbookViewId="0">
      <selection activeCell="A144" sqref="A1:XFD1048576"/>
    </sheetView>
  </sheetViews>
  <sheetFormatPr defaultRowHeight="12.75"/>
  <cols>
    <col min="1" max="1" width="8.85546875" style="4"/>
    <col min="2" max="2" width="8.85546875" style="5"/>
    <col min="5" max="5" width="8.85546875" style="4"/>
    <col min="6" max="6" width="8.85546875" style="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6" sqref="B4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тариф список</vt:lpstr>
      <vt:lpstr>Лист2</vt:lpstr>
      <vt:lpstr>Лист3</vt:lpstr>
      <vt:lpstr>Лист4</vt:lpstr>
      <vt:lpstr>'тариф список'!Область_печати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Валеев С Ж</cp:lastModifiedBy>
  <cp:lastPrinted>2022-01-13T07:04:22Z</cp:lastPrinted>
  <dcterms:created xsi:type="dcterms:W3CDTF">2004-06-21T11:21:33Z</dcterms:created>
  <dcterms:modified xsi:type="dcterms:W3CDTF">2024-01-30T03:33:02Z</dcterms:modified>
</cp:coreProperties>
</file>